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7155" activeTab="0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melléklet" sheetId="5" r:id="rId5"/>
    <sheet name="8.mell" sheetId="6" r:id="rId6"/>
  </sheets>
  <definedNames>
    <definedName name="_xlnm.Print_Area" localSheetId="0">'1. melléklet'!$A$1:$F$68</definedName>
    <definedName name="_xlnm.Print_Area" localSheetId="1">'2. melléklet'!$A$1:$C$72</definedName>
    <definedName name="_xlnm.Print_Area" localSheetId="2">'3. melléklet'!$A$1:$C$18</definedName>
  </definedNames>
  <calcPr fullCalcOnLoad="1"/>
</workbook>
</file>

<file path=xl/sharedStrings.xml><?xml version="1.0" encoding="utf-8"?>
<sst xmlns="http://schemas.openxmlformats.org/spreadsheetml/2006/main" count="258" uniqueCount="246">
  <si>
    <t xml:space="preserve">Talajterhelési díj </t>
  </si>
  <si>
    <t>Magánszemélyek kommunális adója</t>
  </si>
  <si>
    <t xml:space="preserve">Támogatásértékű működési bevételek: </t>
  </si>
  <si>
    <t xml:space="preserve">  - elmaradt érdekeltségi hozzájárulás </t>
  </si>
  <si>
    <t xml:space="preserve">Kamatbevételek </t>
  </si>
  <si>
    <t>Egyéb önk.vagyon  bérbeadása</t>
  </si>
  <si>
    <t>Előző évi pénzmaradványok igénybevétele</t>
  </si>
  <si>
    <t xml:space="preserve"> - Közterület használati díj bevétel </t>
  </si>
  <si>
    <t>TÁRGYÉVI BEVÉTELEK ÖSSZESEN:</t>
  </si>
  <si>
    <t>Önkormányzati lakásértékesítés</t>
  </si>
  <si>
    <t xml:space="preserve"> - Zalaszentíváni szennyvíz haszn.díj bevételei</t>
  </si>
  <si>
    <t xml:space="preserve">I. KÖLTSÉGVETÉSI BEVÉTELEK ÖSSZESEN </t>
  </si>
  <si>
    <t xml:space="preserve">II. PÉNZFORGALOM NÉLKÜLI BEVÉTEL </t>
  </si>
  <si>
    <t>Összesen:</t>
  </si>
  <si>
    <t>Működési:</t>
  </si>
  <si>
    <t>Felhalmozási:</t>
  </si>
  <si>
    <t>Igazgatási szolgáltatási díjbevétel</t>
  </si>
  <si>
    <t xml:space="preserve">   - visszatérítések (áram,gáz)</t>
  </si>
  <si>
    <t>Egyéb sajátos bevételek (bérleti díjból szárm. bev.)</t>
  </si>
  <si>
    <t>Település -üzemeltetéshez kapcsolódó feladatellátás támogatása összesen</t>
  </si>
  <si>
    <t xml:space="preserve"> - zöldterület-gazdálkodás</t>
  </si>
  <si>
    <t xml:space="preserve"> - közvilágítás támogatása</t>
  </si>
  <si>
    <t xml:space="preserve"> - köztemető fenntartás</t>
  </si>
  <si>
    <t xml:space="preserve"> - közutak fenntartása</t>
  </si>
  <si>
    <t>Egyéb kötelező feladatellátás támogatása</t>
  </si>
  <si>
    <t>Hozzájárulás pénzbeli szociális feladatok ellátásához</t>
  </si>
  <si>
    <t>Falugondnoki szolgálat támogatása</t>
  </si>
  <si>
    <t>Kulturális feladatok támogatása</t>
  </si>
  <si>
    <t>Normatív kötött felhasználású támogatás</t>
  </si>
  <si>
    <t>Központosított támogatás</t>
  </si>
  <si>
    <t xml:space="preserve"> - 2012. évről áthúzódó bérkompenzáció</t>
  </si>
  <si>
    <t xml:space="preserve"> - lakott külterülettel kapcsolatos feladatok támogatása</t>
  </si>
  <si>
    <t>Önkormányzati hivatal működésének támogatása</t>
  </si>
  <si>
    <t>Egyéb központi támogatás /2013. évi bérkompenzáció/</t>
  </si>
  <si>
    <t xml:space="preserve"> - rendszeres szociális segély</t>
  </si>
  <si>
    <t xml:space="preserve"> - lakásfenntartási támogatás</t>
  </si>
  <si>
    <t xml:space="preserve"> - foglalkoztatást helyettesítő támogatás</t>
  </si>
  <si>
    <t xml:space="preserve"> - támogatásértékű működési bev. elk. áll. pa.-tól /közfoglalkoztatás támogatása/</t>
  </si>
  <si>
    <t xml:space="preserve">Felhalmozási célú pénzeszközátvétel ÁHT-én kívül </t>
  </si>
  <si>
    <t>Bevételi forrás megnevezése:</t>
  </si>
  <si>
    <t xml:space="preserve"> - Labdarúgó pálya használati díj</t>
  </si>
  <si>
    <t>Támogatásértékű felhalmozási bevételek:</t>
  </si>
  <si>
    <t xml:space="preserve"> - Önkéntes munka EMVA támogatása</t>
  </si>
  <si>
    <t xml:space="preserve">Iparűzési adó </t>
  </si>
  <si>
    <t>Gépjárműadó /40 %-a marad helyben :1 000 e Ft/</t>
  </si>
  <si>
    <t>1. melléklet</t>
  </si>
  <si>
    <t>2. melléklet</t>
  </si>
  <si>
    <t xml:space="preserve">Működési kiadás megnevezése  </t>
  </si>
  <si>
    <t>Önkormányzat tervezett előirányzata: /Ezer Ft/</t>
  </si>
  <si>
    <t xml:space="preserve">a./Személyi jellegű kiadások </t>
  </si>
  <si>
    <t xml:space="preserve"> - rendszeres személyi juttatások </t>
  </si>
  <si>
    <t xml:space="preserve"> - nem rendszeres szem. juttatások </t>
  </si>
  <si>
    <t xml:space="preserve"> - külső személyi juttatások </t>
  </si>
  <si>
    <t>b./ Munkaadókat terhelő járul.</t>
  </si>
  <si>
    <t xml:space="preserve"> - Szociális hozzájárulási adó</t>
  </si>
  <si>
    <t xml:space="preserve"> - munkáltatót terhelő egyéb járulékok</t>
  </si>
  <si>
    <t>c./ Dologi, és dologi jellegű kiadások összesen</t>
  </si>
  <si>
    <t xml:space="preserve"> - vegyszerbeszerzés</t>
  </si>
  <si>
    <t xml:space="preserve"> - irodaszer nyomtatvány </t>
  </si>
  <si>
    <t xml:space="preserve"> - könyv, folyóirat , egyéb inform.beszerzés  </t>
  </si>
  <si>
    <t xml:space="preserve"> - hajtó és kenőanyag </t>
  </si>
  <si>
    <t xml:space="preserve"> - egyéb anyagbeszerzés</t>
  </si>
  <si>
    <t xml:space="preserve"> - egyéb kommunikációs   szolgált.  </t>
  </si>
  <si>
    <t xml:space="preserve"> - adatátviteli célú távközlési díjak /internet/</t>
  </si>
  <si>
    <t xml:space="preserve"> - pénzügyi szolgáltatások kiadásai</t>
  </si>
  <si>
    <t xml:space="preserve"> - kisértékű tárgyi  eszközök  </t>
  </si>
  <si>
    <t xml:space="preserve"> - nem adatátviteli célú távközlési díjak /telefon/</t>
  </si>
  <si>
    <t xml:space="preserve"> - gázdíj </t>
  </si>
  <si>
    <t xml:space="preserve"> - villamos energia </t>
  </si>
  <si>
    <t xml:space="preserve"> - szállítási szolgáltatás </t>
  </si>
  <si>
    <t xml:space="preserve"> - víz és csatornadíjak </t>
  </si>
  <si>
    <t xml:space="preserve"> - karbantartás, kisjavítás </t>
  </si>
  <si>
    <t xml:space="preserve"> - egyéb üzemeltetési fennt.szolgáltatás </t>
  </si>
  <si>
    <t xml:space="preserve"> - vásárolt termékek és szolgáltatások ÁFA </t>
  </si>
  <si>
    <t xml:space="preserve"> - reprezentáció  rendezvényekre </t>
  </si>
  <si>
    <t xml:space="preserve"> - munkaruha, védőruha </t>
  </si>
  <si>
    <t xml:space="preserve"> - bérleti és lizingdíjak</t>
  </si>
  <si>
    <t>Dologi jellegű kiadások</t>
  </si>
  <si>
    <t>d./ Egyéb működési célú támogatási kiadások</t>
  </si>
  <si>
    <t xml:space="preserve">  Működési  célú pénzeszköz átadás ÁHT-kívül:</t>
  </si>
  <si>
    <t xml:space="preserve"> - népdalkör  támogatása  </t>
  </si>
  <si>
    <t xml:space="preserve"> - principális  érdekeltségi hozzájárulás </t>
  </si>
  <si>
    <t xml:space="preserve"> - polgárőr Egyesület támogatása </t>
  </si>
  <si>
    <t xml:space="preserve"> - sportegyesület  támogatása  </t>
  </si>
  <si>
    <t xml:space="preserve"> - Bursa Hungarica ösztöndíj pályázat </t>
  </si>
  <si>
    <t xml:space="preserve"> - Egervár-i studióhoz  átadás </t>
  </si>
  <si>
    <t xml:space="preserve">Támogatásértékű  működési kiadás : </t>
  </si>
  <si>
    <t xml:space="preserve"> - Zalaegerszeg és Térsége Többcélú Kist. Társ.</t>
  </si>
  <si>
    <t xml:space="preserve"> - Komplex szociális alapszolgáltatás</t>
  </si>
  <si>
    <t xml:space="preserve"> - Zalaegerszegi Kistérségi ügyelet műk.hoz </t>
  </si>
  <si>
    <t xml:space="preserve"> - É-Ny-Zalai Kistérségi Társulási tagdíj </t>
  </si>
  <si>
    <t xml:space="preserve"> - Közös Önkormányzati Hivatal működéséhez átadás </t>
  </si>
  <si>
    <t xml:space="preserve"> - Általános Iskolához pénzeszköz átadás</t>
  </si>
  <si>
    <t xml:space="preserve"> - Óvoda működéséhez átadás </t>
  </si>
  <si>
    <t xml:space="preserve"> - Egervár-i rendelőhöz átadás </t>
  </si>
  <si>
    <t xml:space="preserve"> - Fogorvosi ügyeleti hozzájárulás</t>
  </si>
  <si>
    <t xml:space="preserve">Társadalom és szoc.politikai juttatások </t>
  </si>
  <si>
    <t xml:space="preserve"> - közgyógyellátás 5 fő </t>
  </si>
  <si>
    <t xml:space="preserve"> - tankönyvtámogatás 98 fő </t>
  </si>
  <si>
    <t xml:space="preserve"> - eseti szociális segély 12 fő</t>
  </si>
  <si>
    <t xml:space="preserve">            babakelengye</t>
  </si>
  <si>
    <t xml:space="preserve">            eseti átmeneti segély</t>
  </si>
  <si>
    <t xml:space="preserve"> - ápolási díj 4 fő </t>
  </si>
  <si>
    <t xml:space="preserve"> - temetési segély 8 fő</t>
  </si>
  <si>
    <t xml:space="preserve"> - rendszeres szociális segély  3 fő</t>
  </si>
  <si>
    <t xml:space="preserve"> - lakásfenntartási támogatás 10 fő </t>
  </si>
  <si>
    <t xml:space="preserve"> - rendkívüli gyermekvédelmi támogatás </t>
  </si>
  <si>
    <t xml:space="preserve"> - foglalkoztatást helyettesítő támogatás 11fő</t>
  </si>
  <si>
    <t>e./ Pénzforgalom nélküli kiadások</t>
  </si>
  <si>
    <t xml:space="preserve">  Tartalékok: </t>
  </si>
  <si>
    <t xml:space="preserve"> - általános tartalék     </t>
  </si>
  <si>
    <t xml:space="preserve">TÁRGYÉVI MŰKÖDÉSI KIADÁS ÖSSZESEN: </t>
  </si>
  <si>
    <t xml:space="preserve">Önkormányzati létszámkeret </t>
  </si>
  <si>
    <t>12 fő</t>
  </si>
  <si>
    <t>Ebből: Közfoglalkoztatottak éves létszámelőirányzata</t>
  </si>
  <si>
    <t>7 fő</t>
  </si>
  <si>
    <t xml:space="preserve">Tervezett előirányzat összesen: </t>
  </si>
  <si>
    <t>a./Felújítási kiadások</t>
  </si>
  <si>
    <t>b./Beruházási kiadások</t>
  </si>
  <si>
    <t xml:space="preserve"> - projektor beszerzés /önkormányzati épület/</t>
  </si>
  <si>
    <t>c./Támogatási kölcsönök nyújtása államháztartáson kívülre</t>
  </si>
  <si>
    <t xml:space="preserve"> - felhalmozási célú támogatási kölcsön nyújtása államháztartáson kívülre (háztartásoknak)</t>
  </si>
  <si>
    <t>Tárgyévi felhalmozási kiadások összesen</t>
  </si>
  <si>
    <t>4. melléklet</t>
  </si>
  <si>
    <t>S. sz.</t>
  </si>
  <si>
    <t>Szakfeladat</t>
  </si>
  <si>
    <t>Bevétel</t>
  </si>
  <si>
    <t>Kiadás</t>
  </si>
  <si>
    <t>I. Kiadások és bevételek feladatonként</t>
  </si>
  <si>
    <t>Szennyvíz gyűjtése, tisztítása, elhelyezése</t>
  </si>
  <si>
    <t>Települési hulladék vegyes (ömlesztett) begyűjtése, szállítása, átrakása</t>
  </si>
  <si>
    <t>Nem lakóingatlan bérbeadása, üzemeltetése</t>
  </si>
  <si>
    <t>Önkormányzatok és többcélú kistérségi társulások igazgatási tevékenysége</t>
  </si>
  <si>
    <t>Közvilágítás</t>
  </si>
  <si>
    <t>Város-, és községgazdálkodási m.n.s. szolgáltatások</t>
  </si>
  <si>
    <t>Önkormányzatok, valamint többcélú kistérségi elszámolásai</t>
  </si>
  <si>
    <t>Gyógyító-megelőző ellátások finanszírozása</t>
  </si>
  <si>
    <t>Általános iskolai tanulók nappali rendszerű nevelése, oktatása (1-4 évfolyam)</t>
  </si>
  <si>
    <t>Általános iskolai tanulók nappali rendszerű nevelése, oktatása (5-8 évfolyam</t>
  </si>
  <si>
    <t>Ápolási díj alanyi jogon</t>
  </si>
  <si>
    <t>Ápolási díj méltányossági alapon</t>
  </si>
  <si>
    <t>Átmeneti segély</t>
  </si>
  <si>
    <t>Temetési segély</t>
  </si>
  <si>
    <t>Egyéb önkormányzati eseti pénzbeli ellátások</t>
  </si>
  <si>
    <t>Közgyógyellátás</t>
  </si>
  <si>
    <t>Közcélú foglalkoztatás</t>
  </si>
  <si>
    <t>Falugondnoki, tanyagondnoki szolgáltatás</t>
  </si>
  <si>
    <t>Könyvtári szolgáltatások, mozgókönyvtári feladatellátás</t>
  </si>
  <si>
    <t>Közművelődési tevékenységek és támogatások</t>
  </si>
  <si>
    <t>Közművelődési intézmények, közösségi színterek működtetése</t>
  </si>
  <si>
    <t>Köztemető fenntartás és működtetés</t>
  </si>
  <si>
    <t>Rendszeres szociális segély</t>
  </si>
  <si>
    <t>Lakásfenntartási támogatás</t>
  </si>
  <si>
    <t>Közutak, hidak, alagutak üzemeltetése</t>
  </si>
  <si>
    <t xml:space="preserve"> - általános tartalék:</t>
  </si>
  <si>
    <t xml:space="preserve"> - céltartalék</t>
  </si>
  <si>
    <t>MINDÖSSZESEN:</t>
  </si>
  <si>
    <t>5. melléklet</t>
  </si>
  <si>
    <t>Megnevezés</t>
  </si>
  <si>
    <t>I. Működési bevételek és kiadások</t>
  </si>
  <si>
    <t>Közhatalmi bevételek</t>
  </si>
  <si>
    <t>Intézményi működési bevételek</t>
  </si>
  <si>
    <t>Támogatásértékű működési bevételek</t>
  </si>
  <si>
    <t>Működési célú kölcsön visszatér.</t>
  </si>
  <si>
    <t>Működési célú előző évi pénzmaradvány igénybevétele</t>
  </si>
  <si>
    <t>Működési célú bevételek összesen</t>
  </si>
  <si>
    <t>Személyi juttatások</t>
  </si>
  <si>
    <t>Munkaadókat terhelő járulékok</t>
  </si>
  <si>
    <t>Dologi és egyéb folyó kiadások</t>
  </si>
  <si>
    <t>Egyéb működési célú támogatások, kiadások</t>
  </si>
  <si>
    <t>Tartalékok</t>
  </si>
  <si>
    <t>Működési célú kiadások összesen</t>
  </si>
  <si>
    <t>Támogatásértékű felhalmozási bevételek</t>
  </si>
  <si>
    <t xml:space="preserve">Támogatási célú köcsön visszatér. </t>
  </si>
  <si>
    <t>Felhalm. célú előző évi pénzmaradvány</t>
  </si>
  <si>
    <t>Felhalmozási célú bevételek összesen</t>
  </si>
  <si>
    <t>Felhalmozási kiadások</t>
  </si>
  <si>
    <t>Felhalmozási célú kiadások összesen</t>
  </si>
  <si>
    <t>ÖNKORMÁNYZAT BEVÉTELE ÖSSZESEN</t>
  </si>
  <si>
    <t>ÖNKORMÁNYZAT KIADÁSAI ÖSSZESEN</t>
  </si>
  <si>
    <t>I. módosítás</t>
  </si>
  <si>
    <t xml:space="preserve"> -./ Közhatalmi bevételek </t>
  </si>
  <si>
    <t xml:space="preserve">Egyéb saját működési bevételek </t>
  </si>
  <si>
    <t xml:space="preserve">  - egyéb saját bevételek</t>
  </si>
  <si>
    <t xml:space="preserve">             - temetkezési szolgáltatás továbbszámlázása </t>
  </si>
  <si>
    <t xml:space="preserve">             - bérleti díjból származó bevétel (faluház)</t>
  </si>
  <si>
    <t xml:space="preserve">             - egyéb sajátos bevétel (falunapi támogatás)</t>
  </si>
  <si>
    <t xml:space="preserve">a./ Intézményi működési bevétel össz. </t>
  </si>
  <si>
    <t xml:space="preserve"> -./ Felhalmozási és tőke jellegű bevét.</t>
  </si>
  <si>
    <t>b./ Közhatalmi bevételek /előzőekben Önk.sajátos működési bevételei összesen/</t>
  </si>
  <si>
    <t>Egyéb bírság</t>
  </si>
  <si>
    <r>
      <t xml:space="preserve">c.) Önkorm.sajátos felhalmozási és tőke                                                                                                                                                                     </t>
    </r>
    <r>
      <rPr>
        <b/>
        <sz val="12"/>
        <color indexed="9"/>
        <rFont val="Arial CE"/>
        <family val="2"/>
      </rPr>
      <t xml:space="preserve">-  </t>
    </r>
    <r>
      <rPr>
        <b/>
        <sz val="12"/>
        <rFont val="Arial CE"/>
        <family val="2"/>
      </rPr>
      <t xml:space="preserve">  bevételei </t>
    </r>
  </si>
  <si>
    <t>Települési önkormányzat általános támogatása</t>
  </si>
  <si>
    <t xml:space="preserve">Önkormányzat működési célú költségvetési támogatása </t>
  </si>
  <si>
    <t>d./ Működési célú támogatások ÁHT.-én belülről /előzőekben Támogatások,támogatás értékű bevételek, kiegészítések/</t>
  </si>
  <si>
    <t>e./ Működési célú pénzeszköz átvétel ÁHT.-én kívülről /Működési célú kölcsön visszatérülése/</t>
  </si>
  <si>
    <t>f./ Felhalmozási célú pénzeszköz átvétel ÁHT.-én kívülről /Felhalmozási célú köcsön visszatérülése/</t>
  </si>
  <si>
    <t>g./ Támogatásértékű felhalmozási bevétel ÁHT.-én belülről /Önkéntes munka pályázat támogatása/</t>
  </si>
  <si>
    <t>Likviditási célú hitelek, kölcsönök felvétele pénzügyi vállalkozástól</t>
  </si>
  <si>
    <t>III./ HITEL, KÖLCSÖN FELVÉTELE ÁHT.-ÉN KÍVÜLRŐL</t>
  </si>
  <si>
    <t>Vasboldogasszony Község Önkormányzatának 2013. évi I. módosított költségvetési bevételei forrásonként</t>
  </si>
  <si>
    <t xml:space="preserve">2013. é v i  I. módosított  e l ő i r á n y z a t </t>
  </si>
  <si>
    <t>Önkormányzat I. módosított előirányzata: /Ezer Ft/</t>
  </si>
  <si>
    <t xml:space="preserve"> - adók, díjak egyéb  befizetések (biztosítás)</t>
  </si>
  <si>
    <t xml:space="preserve">Az önkormányzat 2013. évi I. módosított működési, fenntartási kiadásai és létszámkerete  </t>
  </si>
  <si>
    <t xml:space="preserve"> - önkormányzati épület festési munkálatai</t>
  </si>
  <si>
    <t xml:space="preserve"> - önkormányzati épület gipszkartonozási munkálatai</t>
  </si>
  <si>
    <t xml:space="preserve"> - önkormányzati épület villamos munkálatai</t>
  </si>
  <si>
    <t xml:space="preserve">I. módosított előirányzat összesen: </t>
  </si>
  <si>
    <t xml:space="preserve"> - bútor vásárlás sportöltözőbe</t>
  </si>
  <si>
    <t xml:space="preserve"> - tárgyalóasztal vásárlás önkomrányzati épületbe</t>
  </si>
  <si>
    <t>Az önkormányzat 2013.évi  I. módosított felhalmozási célú kiadásai  feladatonként 
( Adatok ezer Ft- ban )  - 3. melléklet</t>
  </si>
  <si>
    <t xml:space="preserve">I./Felhalmozási kiadások </t>
  </si>
  <si>
    <t>II./Pénzforgalom nélküli kiadások</t>
  </si>
  <si>
    <t xml:space="preserve"> - jogszabály által előírt felhasználási célterületre elkülönített tartalék / víz-és csatorna használati díj/</t>
  </si>
  <si>
    <t>Az önkormányzat 2013. évi bevételei és kiadásai feladatonként - I. módsoítás</t>
  </si>
  <si>
    <t>Likvid hitel felvét /9/</t>
  </si>
  <si>
    <t xml:space="preserve">Sport </t>
  </si>
  <si>
    <t>Komplex szociális szolgáltatás /étkeztetés/</t>
  </si>
  <si>
    <t>Háziorvosi ügyelet</t>
  </si>
  <si>
    <t>Óvodai nevelés, ellátás</t>
  </si>
  <si>
    <t>Rendkívüli gyermekvédelmi pénzbeli ellátás</t>
  </si>
  <si>
    <t>Háziorvosi alapellátás</t>
  </si>
  <si>
    <t>Fogorvosi ügyelet</t>
  </si>
  <si>
    <t>Zöldterület gazdálkodás</t>
  </si>
  <si>
    <t>A működési és fejlesztési célú bevételek és kiadások - a működési és fejlesztési célú bevételek és kiadások alakulását  bemutató  m é r l e g  2013-2015. I. módosítás</t>
  </si>
  <si>
    <t>2013. I. mód.</t>
  </si>
  <si>
    <t xml:space="preserve">Önkormányzat működési költségvetési támogatása </t>
  </si>
  <si>
    <t>Likvid hitel felvétele</t>
  </si>
  <si>
    <t>Felhalmozási bevételek</t>
  </si>
  <si>
    <t>A helyi önkormányzat költségvetési egyenlege működési és felhalmozási cél szerinti bontásban</t>
  </si>
  <si>
    <t>2013. I. módosítás</t>
  </si>
  <si>
    <t>2013. évi I. mód.</t>
  </si>
  <si>
    <t>Működési I. mód.</t>
  </si>
  <si>
    <t>Felhalmozási I.mód.</t>
  </si>
  <si>
    <t>Költségvetési bevételek</t>
  </si>
  <si>
    <t>Költségvetési kiadások</t>
  </si>
  <si>
    <t>Költségvetési hiány</t>
  </si>
  <si>
    <t>Költségvetési többlet</t>
  </si>
  <si>
    <t>Előző évek pénzmaradványának igénybevétele</t>
  </si>
  <si>
    <t>Előző évek pénzmaradványának igénybevétele utáni hiány</t>
  </si>
  <si>
    <t>Előző évek pénzmaradványának igénybevétele utáni többlet</t>
  </si>
  <si>
    <t>Likviditási célú hitel, kölcsön felvétele pénzügyi vállalkozástól</t>
  </si>
  <si>
    <t>Tárgyévi kiadások</t>
  </si>
  <si>
    <t>Tárgyévi bevételek</t>
  </si>
  <si>
    <t>A költsgévetési hiány belső finanszírozására szolgáló előző évek költségvetési maradványának igénybevétele működési és felhalmozási cél szeritni bontásban - 8. melléklet /adatok e Ft-ban/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</si>
</sst>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u val="single"/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color indexed="9"/>
      <name val="Arial CE"/>
      <family val="2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Arial CE"/>
      <family val="0"/>
    </font>
    <font>
      <b/>
      <sz val="10"/>
      <name val="Times New Roman"/>
      <family val="1"/>
    </font>
    <font>
      <b/>
      <sz val="9"/>
      <name val="Arial CE"/>
      <family val="2"/>
    </font>
    <font>
      <sz val="11"/>
      <name val="Arial CE"/>
      <family val="0"/>
    </font>
    <font>
      <b/>
      <i/>
      <sz val="11"/>
      <name val="Arial CE"/>
      <family val="0"/>
    </font>
    <font>
      <b/>
      <u val="single"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12"/>
      <name val="Arial CE"/>
      <family val="0"/>
    </font>
    <font>
      <b/>
      <u val="single"/>
      <sz val="12"/>
      <name val="Times New Roman"/>
      <family val="1"/>
    </font>
    <font>
      <i/>
      <sz val="11"/>
      <name val="Arial CE"/>
      <family val="0"/>
    </font>
    <font>
      <b/>
      <i/>
      <sz val="11"/>
      <color indexed="8"/>
      <name val="Arial CE"/>
      <family val="0"/>
    </font>
    <font>
      <b/>
      <sz val="11"/>
      <color indexed="8"/>
      <name val="Arial "/>
      <family val="0"/>
    </font>
    <font>
      <b/>
      <u val="single"/>
      <sz val="11"/>
      <color indexed="8"/>
      <name val="Arial "/>
      <family val="0"/>
    </font>
    <font>
      <sz val="11"/>
      <color indexed="8"/>
      <name val="Arial "/>
      <family val="0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 style="medium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/>
      <bottom style="double"/>
    </border>
    <border>
      <left style="double"/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7" borderId="0" applyNumberFormat="0" applyBorder="0" applyAlignment="0" applyProtection="0"/>
    <xf numFmtId="0" fontId="21" fillId="9" borderId="0" applyNumberFormat="0" applyBorder="0" applyAlignment="0" applyProtection="0"/>
    <xf numFmtId="0" fontId="59" fillId="38" borderId="1" applyNumberFormat="0" applyAlignment="0" applyProtection="0"/>
    <xf numFmtId="0" fontId="29" fillId="39" borderId="2" applyNumberFormat="0" applyAlignment="0" applyProtection="0"/>
    <xf numFmtId="0" fontId="15" fillId="4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41" borderId="7" applyNumberFormat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14" fillId="13" borderId="2" applyNumberFormat="0" applyAlignment="0" applyProtection="0"/>
    <xf numFmtId="0" fontId="0" fillId="42" borderId="12" applyNumberFormat="0" applyFont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67" fillId="49" borderId="0" applyNumberFormat="0" applyBorder="0" applyAlignment="0" applyProtection="0"/>
    <xf numFmtId="0" fontId="68" fillId="50" borderId="13" applyNumberFormat="0" applyAlignment="0" applyProtection="0"/>
    <xf numFmtId="0" fontId="27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28" fillId="5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52" borderId="15" applyNumberFormat="0" applyFont="0" applyAlignment="0" applyProtection="0"/>
    <xf numFmtId="0" fontId="18" fillId="39" borderId="16" applyNumberFormat="0" applyAlignment="0" applyProtection="0"/>
    <xf numFmtId="0" fontId="7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53" borderId="0" applyNumberFormat="0" applyBorder="0" applyAlignment="0" applyProtection="0"/>
    <xf numFmtId="0" fontId="72" fillId="54" borderId="0" applyNumberFormat="0" applyBorder="0" applyAlignment="0" applyProtection="0"/>
    <xf numFmtId="0" fontId="73" fillId="50" borderId="1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horizontal="right"/>
    </xf>
    <xf numFmtId="0" fontId="8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3" fontId="8" fillId="0" borderId="35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 horizontal="right"/>
    </xf>
    <xf numFmtId="3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33" xfId="0" applyFont="1" applyBorder="1" applyAlignment="1">
      <alignment wrapText="1"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8" xfId="0" applyFont="1" applyBorder="1" applyAlignment="1">
      <alignment/>
    </xf>
    <xf numFmtId="3" fontId="8" fillId="0" borderId="38" xfId="0" applyNumberFormat="1" applyFont="1" applyBorder="1" applyAlignment="1">
      <alignment/>
    </xf>
    <xf numFmtId="0" fontId="22" fillId="0" borderId="40" xfId="0" applyFont="1" applyBorder="1" applyAlignment="1">
      <alignment/>
    </xf>
    <xf numFmtId="0" fontId="7" fillId="0" borderId="29" xfId="0" applyFont="1" applyBorder="1" applyAlignment="1">
      <alignment wrapText="1"/>
    </xf>
    <xf numFmtId="3" fontId="7" fillId="0" borderId="31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0" fontId="8" fillId="0" borderId="45" xfId="0" applyFont="1" applyBorder="1" applyAlignment="1">
      <alignment wrapText="1"/>
    </xf>
    <xf numFmtId="0" fontId="8" fillId="0" borderId="46" xfId="0" applyFont="1" applyBorder="1" applyAlignment="1">
      <alignment/>
    </xf>
    <xf numFmtId="3" fontId="8" fillId="0" borderId="47" xfId="0" applyNumberFormat="1" applyFont="1" applyBorder="1" applyAlignment="1">
      <alignment/>
    </xf>
    <xf numFmtId="3" fontId="8" fillId="0" borderId="48" xfId="0" applyNumberFormat="1" applyFont="1" applyBorder="1" applyAlignment="1">
      <alignment/>
    </xf>
    <xf numFmtId="0" fontId="8" fillId="0" borderId="39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9" fillId="0" borderId="33" xfId="0" applyFont="1" applyBorder="1" applyAlignment="1">
      <alignment wrapText="1"/>
    </xf>
    <xf numFmtId="3" fontId="7" fillId="0" borderId="35" xfId="0" applyNumberFormat="1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37" xfId="0" applyFont="1" applyBorder="1" applyAlignment="1">
      <alignment wrapText="1"/>
    </xf>
    <xf numFmtId="0" fontId="9" fillId="0" borderId="38" xfId="0" applyFont="1" applyBorder="1" applyAlignment="1">
      <alignment/>
    </xf>
    <xf numFmtId="0" fontId="9" fillId="0" borderId="40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39" xfId="0" applyFont="1" applyBorder="1" applyAlignment="1">
      <alignment/>
    </xf>
    <xf numFmtId="0" fontId="8" fillId="0" borderId="37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11" fillId="0" borderId="33" xfId="0" applyFont="1" applyBorder="1" applyAlignment="1">
      <alignment wrapText="1"/>
    </xf>
    <xf numFmtId="0" fontId="11" fillId="0" borderId="34" xfId="0" applyFont="1" applyBorder="1" applyAlignment="1">
      <alignment/>
    </xf>
    <xf numFmtId="3" fontId="11" fillId="0" borderId="35" xfId="0" applyNumberFormat="1" applyFont="1" applyBorder="1" applyAlignment="1">
      <alignment/>
    </xf>
    <xf numFmtId="0" fontId="11" fillId="0" borderId="36" xfId="0" applyFont="1" applyBorder="1" applyAlignment="1">
      <alignment/>
    </xf>
    <xf numFmtId="3" fontId="8" fillId="0" borderId="30" xfId="0" applyNumberFormat="1" applyFont="1" applyBorder="1" applyAlignment="1">
      <alignment/>
    </xf>
    <xf numFmtId="0" fontId="8" fillId="0" borderId="41" xfId="0" applyFont="1" applyBorder="1" applyAlignment="1">
      <alignment wrapText="1"/>
    </xf>
    <xf numFmtId="3" fontId="8" fillId="0" borderId="42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0" fontId="7" fillId="0" borderId="49" xfId="0" applyFont="1" applyBorder="1" applyAlignment="1">
      <alignment wrapText="1"/>
    </xf>
    <xf numFmtId="3" fontId="7" fillId="0" borderId="50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0" fontId="8" fillId="0" borderId="19" xfId="0" applyFont="1" applyBorder="1" applyAlignment="1">
      <alignment wrapText="1"/>
    </xf>
    <xf numFmtId="3" fontId="8" fillId="0" borderId="53" xfId="0" applyNumberFormat="1" applyFont="1" applyBorder="1" applyAlignment="1">
      <alignment/>
    </xf>
    <xf numFmtId="3" fontId="8" fillId="0" borderId="54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3" fontId="7" fillId="0" borderId="54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11" fillId="0" borderId="39" xfId="0" applyNumberFormat="1" applyFont="1" applyBorder="1" applyAlignment="1">
      <alignment/>
    </xf>
    <xf numFmtId="3" fontId="11" fillId="0" borderId="40" xfId="0" applyNumberFormat="1" applyFont="1" applyBorder="1" applyAlignment="1">
      <alignment/>
    </xf>
    <xf numFmtId="0" fontId="8" fillId="0" borderId="57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39" xfId="0" applyBorder="1" applyAlignment="1">
      <alignment/>
    </xf>
    <xf numFmtId="0" fontId="8" fillId="0" borderId="0" xfId="0" applyFont="1" applyAlignment="1">
      <alignment/>
    </xf>
    <xf numFmtId="0" fontId="31" fillId="0" borderId="39" xfId="0" applyFont="1" applyBorder="1" applyAlignment="1">
      <alignment horizontal="center" wrapText="1"/>
    </xf>
    <xf numFmtId="0" fontId="1" fillId="0" borderId="39" xfId="0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0" fontId="0" fillId="0" borderId="39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1" fillId="0" borderId="39" xfId="0" applyFont="1" applyBorder="1" applyAlignment="1">
      <alignment/>
    </xf>
    <xf numFmtId="3" fontId="1" fillId="0" borderId="39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9" xfId="0" applyNumberFormat="1" applyBorder="1" applyAlignment="1">
      <alignment/>
    </xf>
    <xf numFmtId="0" fontId="2" fillId="0" borderId="39" xfId="0" applyFon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39" xfId="0" applyFont="1" applyBorder="1" applyAlignment="1">
      <alignment wrapText="1"/>
    </xf>
    <xf numFmtId="0" fontId="3" fillId="0" borderId="39" xfId="0" applyFont="1" applyBorder="1" applyAlignment="1">
      <alignment/>
    </xf>
    <xf numFmtId="3" fontId="3" fillId="0" borderId="39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9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39" xfId="0" applyFont="1" applyBorder="1" applyAlignment="1">
      <alignment wrapText="1"/>
    </xf>
    <xf numFmtId="3" fontId="0" fillId="0" borderId="39" xfId="0" applyNumberFormat="1" applyBorder="1" applyAlignment="1">
      <alignment horizontal="left"/>
    </xf>
    <xf numFmtId="0" fontId="0" fillId="0" borderId="39" xfId="0" applyFont="1" applyFill="1" applyBorder="1" applyAlignment="1">
      <alignment/>
    </xf>
    <xf numFmtId="0" fontId="0" fillId="0" borderId="43" xfId="0" applyFill="1" applyBorder="1" applyAlignment="1">
      <alignment/>
    </xf>
    <xf numFmtId="3" fontId="0" fillId="0" borderId="43" xfId="0" applyNumberFormat="1" applyFill="1" applyBorder="1" applyAlignment="1">
      <alignment/>
    </xf>
    <xf numFmtId="0" fontId="1" fillId="0" borderId="58" xfId="0" applyFont="1" applyFill="1" applyBorder="1" applyAlignment="1">
      <alignment wrapText="1"/>
    </xf>
    <xf numFmtId="3" fontId="7" fillId="0" borderId="31" xfId="0" applyNumberFormat="1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1" fillId="0" borderId="39" xfId="0" applyFont="1" applyBorder="1" applyAlignment="1">
      <alignment/>
    </xf>
    <xf numFmtId="0" fontId="32" fillId="0" borderId="39" xfId="0" applyFont="1" applyBorder="1" applyAlignment="1">
      <alignment wrapText="1"/>
    </xf>
    <xf numFmtId="0" fontId="12" fillId="0" borderId="0" xfId="90">
      <alignment/>
      <protection/>
    </xf>
    <xf numFmtId="0" fontId="12" fillId="0" borderId="0" xfId="90" applyAlignment="1">
      <alignment horizontal="right"/>
      <protection/>
    </xf>
    <xf numFmtId="0" fontId="12" fillId="0" borderId="0" xfId="91">
      <alignment/>
      <protection/>
    </xf>
    <xf numFmtId="0" fontId="37" fillId="0" borderId="39" xfId="91" applyFont="1" applyBorder="1" applyAlignment="1">
      <alignment wrapText="1"/>
      <protection/>
    </xf>
    <xf numFmtId="0" fontId="37" fillId="0" borderId="39" xfId="91" applyFont="1" applyBorder="1" applyAlignment="1">
      <alignment horizontal="right" wrapText="1"/>
      <protection/>
    </xf>
    <xf numFmtId="3" fontId="37" fillId="0" borderId="39" xfId="91" applyNumberFormat="1" applyFont="1" applyBorder="1" applyAlignment="1">
      <alignment horizontal="right" wrapText="1"/>
      <protection/>
    </xf>
    <xf numFmtId="3" fontId="36" fillId="0" borderId="39" xfId="91" applyNumberFormat="1" applyFont="1" applyBorder="1" applyAlignment="1">
      <alignment horizontal="right" wrapText="1"/>
      <protection/>
    </xf>
    <xf numFmtId="3" fontId="36" fillId="0" borderId="59" xfId="91" applyNumberFormat="1" applyFont="1" applyBorder="1" applyAlignment="1">
      <alignment horizontal="right" wrapText="1"/>
      <protection/>
    </xf>
    <xf numFmtId="3" fontId="36" fillId="0" borderId="43" xfId="91" applyNumberFormat="1" applyFont="1" applyBorder="1" applyAlignment="1">
      <alignment horizontal="right" wrapText="1"/>
      <protection/>
    </xf>
    <xf numFmtId="3" fontId="36" fillId="0" borderId="60" xfId="91" applyNumberFormat="1" applyFont="1" applyBorder="1" applyAlignment="1">
      <alignment horizontal="right" wrapText="1"/>
      <protection/>
    </xf>
    <xf numFmtId="0" fontId="39" fillId="0" borderId="0" xfId="91" applyFont="1">
      <alignment/>
      <protection/>
    </xf>
    <xf numFmtId="3" fontId="8" fillId="0" borderId="0" xfId="0" applyNumberFormat="1" applyFont="1" applyBorder="1" applyAlignment="1">
      <alignment/>
    </xf>
    <xf numFmtId="0" fontId="8" fillId="0" borderId="42" xfId="0" applyFont="1" applyBorder="1" applyAlignment="1">
      <alignment horizontal="right"/>
    </xf>
    <xf numFmtId="0" fontId="11" fillId="0" borderId="43" xfId="0" applyFont="1" applyBorder="1" applyAlignment="1">
      <alignment horizontal="left"/>
    </xf>
    <xf numFmtId="3" fontId="8" fillId="0" borderId="39" xfId="0" applyNumberFormat="1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11" fillId="0" borderId="38" xfId="0" applyFont="1" applyBorder="1" applyAlignment="1">
      <alignment horizontal="left"/>
    </xf>
    <xf numFmtId="0" fontId="11" fillId="0" borderId="39" xfId="0" applyFont="1" applyBorder="1" applyAlignment="1">
      <alignment horizontal="right"/>
    </xf>
    <xf numFmtId="0" fontId="11" fillId="0" borderId="42" xfId="0" applyFont="1" applyBorder="1" applyAlignment="1">
      <alignment horizontal="left"/>
    </xf>
    <xf numFmtId="0" fontId="11" fillId="0" borderId="43" xfId="0" applyFont="1" applyBorder="1" applyAlignment="1">
      <alignment horizontal="right"/>
    </xf>
    <xf numFmtId="0" fontId="7" fillId="0" borderId="36" xfId="0" applyFont="1" applyBorder="1" applyAlignment="1">
      <alignment/>
    </xf>
    <xf numFmtId="0" fontId="11" fillId="0" borderId="61" xfId="0" applyFont="1" applyBorder="1" applyAlignment="1">
      <alignment horizontal="left"/>
    </xf>
    <xf numFmtId="0" fontId="11" fillId="0" borderId="62" xfId="0" applyFont="1" applyBorder="1" applyAlignment="1">
      <alignment horizontal="left"/>
    </xf>
    <xf numFmtId="0" fontId="9" fillId="23" borderId="37" xfId="0" applyFont="1" applyFill="1" applyBorder="1" applyAlignment="1">
      <alignment wrapText="1"/>
    </xf>
    <xf numFmtId="0" fontId="9" fillId="23" borderId="38" xfId="0" applyFont="1" applyFill="1" applyBorder="1" applyAlignment="1">
      <alignment/>
    </xf>
    <xf numFmtId="0" fontId="7" fillId="23" borderId="40" xfId="0" applyFont="1" applyFill="1" applyBorder="1" applyAlignment="1">
      <alignment/>
    </xf>
    <xf numFmtId="3" fontId="9" fillId="23" borderId="39" xfId="0" applyNumberFormat="1" applyFont="1" applyFill="1" applyBorder="1" applyAlignment="1">
      <alignment/>
    </xf>
    <xf numFmtId="0" fontId="30" fillId="0" borderId="29" xfId="0" applyFont="1" applyBorder="1" applyAlignment="1">
      <alignment wrapText="1"/>
    </xf>
    <xf numFmtId="3" fontId="8" fillId="0" borderId="26" xfId="0" applyNumberFormat="1" applyFont="1" applyBorder="1" applyAlignment="1">
      <alignment/>
    </xf>
    <xf numFmtId="0" fontId="7" fillId="0" borderId="29" xfId="0" applyFont="1" applyBorder="1" applyAlignment="1">
      <alignment wrapText="1"/>
    </xf>
    <xf numFmtId="3" fontId="8" fillId="0" borderId="31" xfId="0" applyNumberFormat="1" applyFont="1" applyBorder="1" applyAlignment="1">
      <alignment/>
    </xf>
    <xf numFmtId="3" fontId="8" fillId="0" borderId="54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0" fontId="11" fillId="0" borderId="31" xfId="0" applyFont="1" applyBorder="1" applyAlignment="1">
      <alignment/>
    </xf>
    <xf numFmtId="3" fontId="11" fillId="0" borderId="32" xfId="0" applyNumberFormat="1" applyFont="1" applyBorder="1" applyAlignment="1">
      <alignment/>
    </xf>
    <xf numFmtId="3" fontId="11" fillId="0" borderId="54" xfId="0" applyNumberFormat="1" applyFont="1" applyBorder="1" applyAlignment="1">
      <alignment/>
    </xf>
    <xf numFmtId="0" fontId="11" fillId="0" borderId="55" xfId="0" applyFont="1" applyBorder="1" applyAlignment="1">
      <alignment/>
    </xf>
    <xf numFmtId="3" fontId="8" fillId="0" borderId="27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0" fontId="8" fillId="0" borderId="19" xfId="0" applyFont="1" applyBorder="1" applyAlignment="1">
      <alignment wrapText="1"/>
    </xf>
    <xf numFmtId="3" fontId="8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8" fillId="0" borderId="33" xfId="0" applyFont="1" applyBorder="1" applyAlignment="1">
      <alignment/>
    </xf>
    <xf numFmtId="0" fontId="30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/>
    </xf>
    <xf numFmtId="0" fontId="9" fillId="0" borderId="29" xfId="0" applyFont="1" applyFill="1" applyBorder="1" applyAlignment="1">
      <alignment wrapText="1"/>
    </xf>
    <xf numFmtId="0" fontId="11" fillId="0" borderId="30" xfId="0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1" fillId="0" borderId="37" xfId="0" applyFont="1" applyBorder="1" applyAlignment="1">
      <alignment wrapText="1"/>
    </xf>
    <xf numFmtId="0" fontId="9" fillId="0" borderId="29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0" fillId="0" borderId="39" xfId="0" applyBorder="1" applyAlignment="1">
      <alignment wrapText="1"/>
    </xf>
    <xf numFmtId="0" fontId="41" fillId="0" borderId="39" xfId="0" applyFont="1" applyBorder="1" applyAlignment="1">
      <alignment/>
    </xf>
    <xf numFmtId="3" fontId="30" fillId="0" borderId="39" xfId="0" applyNumberFormat="1" applyFont="1" applyBorder="1" applyAlignment="1">
      <alignment horizontal="right" vertical="center" wrapText="1"/>
    </xf>
    <xf numFmtId="3" fontId="33" fillId="0" borderId="39" xfId="0" applyNumberFormat="1" applyFont="1" applyBorder="1" applyAlignment="1">
      <alignment horizontal="right" vertical="center" wrapText="1"/>
    </xf>
    <xf numFmtId="0" fontId="33" fillId="0" borderId="63" xfId="0" applyFont="1" applyBorder="1" applyAlignment="1">
      <alignment/>
    </xf>
    <xf numFmtId="0" fontId="33" fillId="0" borderId="63" xfId="0" applyFont="1" applyBorder="1" applyAlignment="1">
      <alignment/>
    </xf>
    <xf numFmtId="0" fontId="33" fillId="0" borderId="64" xfId="0" applyFont="1" applyBorder="1" applyAlignment="1">
      <alignment/>
    </xf>
    <xf numFmtId="3" fontId="30" fillId="0" borderId="35" xfId="0" applyNumberFormat="1" applyFont="1" applyBorder="1" applyAlignment="1">
      <alignment horizontal="right" vertical="center" wrapText="1"/>
    </xf>
    <xf numFmtId="0" fontId="30" fillId="0" borderId="58" xfId="0" applyFont="1" applyBorder="1" applyAlignment="1">
      <alignment/>
    </xf>
    <xf numFmtId="3" fontId="30" fillId="0" borderId="31" xfId="0" applyNumberFormat="1" applyFont="1" applyBorder="1" applyAlignment="1">
      <alignment horizontal="right" vertical="center" wrapText="1"/>
    </xf>
    <xf numFmtId="3" fontId="30" fillId="0" borderId="32" xfId="0" applyNumberFormat="1" applyFont="1" applyBorder="1" applyAlignment="1">
      <alignment horizontal="right" vertical="center" wrapText="1"/>
    </xf>
    <xf numFmtId="0" fontId="33" fillId="0" borderId="65" xfId="0" applyFont="1" applyBorder="1" applyAlignment="1">
      <alignment/>
    </xf>
    <xf numFmtId="3" fontId="30" fillId="0" borderId="43" xfId="0" applyNumberFormat="1" applyFont="1" applyBorder="1" applyAlignment="1">
      <alignment horizontal="right" vertical="center" wrapText="1"/>
    </xf>
    <xf numFmtId="0" fontId="33" fillId="0" borderId="64" xfId="0" applyFont="1" applyBorder="1" applyAlignment="1">
      <alignment/>
    </xf>
    <xf numFmtId="0" fontId="30" fillId="0" borderId="58" xfId="0" applyFont="1" applyBorder="1" applyAlignment="1">
      <alignment wrapText="1"/>
    </xf>
    <xf numFmtId="0" fontId="33" fillId="0" borderId="65" xfId="0" applyFont="1" applyBorder="1" applyAlignment="1">
      <alignment/>
    </xf>
    <xf numFmtId="3" fontId="33" fillId="0" borderId="43" xfId="0" applyNumberFormat="1" applyFont="1" applyBorder="1" applyAlignment="1">
      <alignment horizontal="right" vertical="center" wrapText="1"/>
    </xf>
    <xf numFmtId="0" fontId="30" fillId="0" borderId="58" xfId="0" applyFont="1" applyBorder="1" applyAlignment="1">
      <alignment wrapText="1"/>
    </xf>
    <xf numFmtId="3" fontId="30" fillId="0" borderId="31" xfId="0" applyNumberFormat="1" applyFont="1" applyBorder="1" applyAlignment="1">
      <alignment horizontal="right"/>
    </xf>
    <xf numFmtId="3" fontId="30" fillId="0" borderId="32" xfId="0" applyNumberFormat="1" applyFont="1" applyBorder="1" applyAlignment="1">
      <alignment horizontal="right"/>
    </xf>
    <xf numFmtId="0" fontId="33" fillId="0" borderId="66" xfId="0" applyFont="1" applyBorder="1" applyAlignment="1">
      <alignment wrapText="1"/>
    </xf>
    <xf numFmtId="0" fontId="34" fillId="0" borderId="58" xfId="0" applyFont="1" applyBorder="1" applyAlignment="1">
      <alignment wrapText="1"/>
    </xf>
    <xf numFmtId="3" fontId="34" fillId="0" borderId="31" xfId="0" applyNumberFormat="1" applyFont="1" applyBorder="1" applyAlignment="1">
      <alignment horizontal="right"/>
    </xf>
    <xf numFmtId="3" fontId="34" fillId="0" borderId="32" xfId="0" applyNumberFormat="1" applyFont="1" applyBorder="1" applyAlignment="1">
      <alignment horizontal="right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left"/>
    </xf>
    <xf numFmtId="3" fontId="34" fillId="0" borderId="27" xfId="0" applyNumberFormat="1" applyFont="1" applyBorder="1" applyAlignment="1">
      <alignment horizontal="left" vertical="center" wrapText="1"/>
    </xf>
    <xf numFmtId="3" fontId="34" fillId="0" borderId="28" xfId="0" applyNumberFormat="1" applyFont="1" applyBorder="1" applyAlignment="1">
      <alignment horizontal="left" vertical="center" wrapText="1"/>
    </xf>
    <xf numFmtId="3" fontId="42" fillId="0" borderId="36" xfId="0" applyNumberFormat="1" applyFont="1" applyBorder="1" applyAlignment="1">
      <alignment horizontal="left" vertical="center" wrapText="1"/>
    </xf>
    <xf numFmtId="3" fontId="42" fillId="0" borderId="40" xfId="0" applyNumberFormat="1" applyFont="1" applyBorder="1" applyAlignment="1">
      <alignment horizontal="left" vertical="center" wrapText="1"/>
    </xf>
    <xf numFmtId="3" fontId="42" fillId="0" borderId="44" xfId="0" applyNumberFormat="1" applyFont="1" applyBorder="1" applyAlignment="1">
      <alignment horizontal="left" vertical="center" wrapText="1"/>
    </xf>
    <xf numFmtId="3" fontId="42" fillId="0" borderId="35" xfId="0" applyNumberFormat="1" applyFont="1" applyBorder="1" applyAlignment="1">
      <alignment horizontal="left" vertical="center" wrapText="1"/>
    </xf>
    <xf numFmtId="3" fontId="33" fillId="0" borderId="27" xfId="0" applyNumberFormat="1" applyFont="1" applyBorder="1" applyAlignment="1">
      <alignment horizontal="left"/>
    </xf>
    <xf numFmtId="0" fontId="43" fillId="0" borderId="58" xfId="0" applyFont="1" applyFill="1" applyBorder="1" applyAlignment="1">
      <alignment wrapText="1"/>
    </xf>
    <xf numFmtId="3" fontId="43" fillId="0" borderId="32" xfId="0" applyNumberFormat="1" applyFont="1" applyFill="1" applyBorder="1" applyAlignment="1">
      <alignment horizontal="right"/>
    </xf>
    <xf numFmtId="3" fontId="42" fillId="0" borderId="28" xfId="0" applyNumberFormat="1" applyFont="1" applyBorder="1" applyAlignment="1">
      <alignment horizontal="left"/>
    </xf>
    <xf numFmtId="0" fontId="44" fillId="0" borderId="67" xfId="90" applyFont="1" applyBorder="1" applyAlignment="1">
      <alignment horizontal="center" wrapText="1"/>
      <protection/>
    </xf>
    <xf numFmtId="0" fontId="44" fillId="0" borderId="39" xfId="90" applyFont="1" applyBorder="1" applyAlignment="1">
      <alignment horizontal="center" wrapText="1"/>
      <protection/>
    </xf>
    <xf numFmtId="0" fontId="44" fillId="0" borderId="68" xfId="90" applyFont="1" applyBorder="1" applyAlignment="1">
      <alignment horizontal="center" wrapText="1"/>
      <protection/>
    </xf>
    <xf numFmtId="3" fontId="46" fillId="0" borderId="67" xfId="90" applyNumberFormat="1" applyFont="1" applyBorder="1" applyAlignment="1">
      <alignment horizontal="center" wrapText="1"/>
      <protection/>
    </xf>
    <xf numFmtId="0" fontId="46" fillId="0" borderId="39" xfId="90" applyFont="1" applyBorder="1" applyAlignment="1">
      <alignment wrapText="1"/>
      <protection/>
    </xf>
    <xf numFmtId="3" fontId="46" fillId="0" borderId="39" xfId="90" applyNumberFormat="1" applyFont="1" applyBorder="1" applyAlignment="1">
      <alignment horizontal="right" wrapText="1"/>
      <protection/>
    </xf>
    <xf numFmtId="0" fontId="12" fillId="0" borderId="68" xfId="90" applyFont="1" applyBorder="1">
      <alignment/>
      <protection/>
    </xf>
    <xf numFmtId="3" fontId="46" fillId="0" borderId="68" xfId="90" applyNumberFormat="1" applyFont="1" applyBorder="1" applyAlignment="1">
      <alignment horizontal="right" wrapText="1"/>
      <protection/>
    </xf>
    <xf numFmtId="3" fontId="46" fillId="0" borderId="69" xfId="90" applyNumberFormat="1" applyFont="1" applyBorder="1" applyAlignment="1">
      <alignment horizontal="center" wrapText="1"/>
      <protection/>
    </xf>
    <xf numFmtId="3" fontId="46" fillId="0" borderId="43" xfId="90" applyNumberFormat="1" applyFont="1" applyBorder="1" applyAlignment="1">
      <alignment horizontal="right" wrapText="1"/>
      <protection/>
    </xf>
    <xf numFmtId="3" fontId="46" fillId="0" borderId="70" xfId="90" applyNumberFormat="1" applyFont="1" applyBorder="1" applyAlignment="1">
      <alignment horizontal="right" wrapText="1"/>
      <protection/>
    </xf>
    <xf numFmtId="3" fontId="46" fillId="0" borderId="71" xfId="90" applyNumberFormat="1" applyFont="1" applyBorder="1" applyAlignment="1">
      <alignment horizontal="center" wrapText="1"/>
      <protection/>
    </xf>
    <xf numFmtId="0" fontId="46" fillId="0" borderId="35" xfId="90" applyFont="1" applyBorder="1" applyAlignment="1">
      <alignment/>
      <protection/>
    </xf>
    <xf numFmtId="3" fontId="46" fillId="0" borderId="35" xfId="90" applyNumberFormat="1" applyFont="1" applyBorder="1" applyAlignment="1">
      <alignment horizontal="right" wrapText="1"/>
      <protection/>
    </xf>
    <xf numFmtId="3" fontId="46" fillId="0" borderId="72" xfId="90" applyNumberFormat="1" applyFont="1" applyBorder="1" applyAlignment="1">
      <alignment horizontal="right" wrapText="1"/>
      <protection/>
    </xf>
    <xf numFmtId="0" fontId="46" fillId="0" borderId="43" xfId="90" applyFont="1" applyBorder="1" applyAlignment="1">
      <alignment wrapText="1"/>
      <protection/>
    </xf>
    <xf numFmtId="3" fontId="46" fillId="0" borderId="73" xfId="90" applyNumberFormat="1" applyFont="1" applyBorder="1" applyAlignment="1">
      <alignment horizontal="center" wrapText="1"/>
      <protection/>
    </xf>
    <xf numFmtId="0" fontId="46" fillId="0" borderId="59" xfId="90" applyFont="1" applyBorder="1" applyAlignment="1">
      <alignment wrapText="1"/>
      <protection/>
    </xf>
    <xf numFmtId="3" fontId="46" fillId="0" borderId="59" xfId="90" applyNumberFormat="1" applyFont="1" applyBorder="1" applyAlignment="1">
      <alignment horizontal="right" wrapText="1"/>
      <protection/>
    </xf>
    <xf numFmtId="3" fontId="46" fillId="0" borderId="74" xfId="90" applyNumberFormat="1" applyFont="1" applyBorder="1" applyAlignment="1">
      <alignment horizontal="right" wrapText="1"/>
      <protection/>
    </xf>
    <xf numFmtId="0" fontId="12" fillId="0" borderId="75" xfId="90" applyFont="1" applyBorder="1">
      <alignment/>
      <protection/>
    </xf>
    <xf numFmtId="0" fontId="44" fillId="0" borderId="76" xfId="90" applyFont="1" applyBorder="1" applyAlignment="1">
      <alignment wrapText="1"/>
      <protection/>
    </xf>
    <xf numFmtId="3" fontId="44" fillId="0" borderId="76" xfId="90" applyNumberFormat="1" applyFont="1" applyBorder="1" applyAlignment="1">
      <alignment wrapText="1"/>
      <protection/>
    </xf>
    <xf numFmtId="3" fontId="44" fillId="0" borderId="77" xfId="90" applyNumberFormat="1" applyFont="1" applyBorder="1" applyAlignment="1">
      <alignment horizontal="right" wrapText="1"/>
      <protection/>
    </xf>
    <xf numFmtId="0" fontId="12" fillId="0" borderId="73" xfId="90" applyFont="1" applyBorder="1">
      <alignment/>
      <protection/>
    </xf>
    <xf numFmtId="0" fontId="44" fillId="0" borderId="59" xfId="90" applyFont="1" applyBorder="1" applyAlignment="1">
      <alignment wrapText="1"/>
      <protection/>
    </xf>
    <xf numFmtId="3" fontId="44" fillId="0" borderId="59" xfId="90" applyNumberFormat="1" applyFont="1" applyBorder="1" applyAlignment="1">
      <alignment wrapText="1"/>
      <protection/>
    </xf>
    <xf numFmtId="3" fontId="44" fillId="0" borderId="74" xfId="90" applyNumberFormat="1" applyFont="1" applyBorder="1" applyAlignment="1">
      <alignment horizontal="right" wrapText="1"/>
      <protection/>
    </xf>
    <xf numFmtId="3" fontId="44" fillId="0" borderId="78" xfId="90" applyNumberFormat="1" applyFont="1" applyBorder="1" applyAlignment="1">
      <alignment horizontal="right" wrapText="1"/>
      <protection/>
    </xf>
    <xf numFmtId="3" fontId="44" fillId="0" borderId="79" xfId="90" applyNumberFormat="1" applyFont="1" applyBorder="1" applyAlignment="1">
      <alignment horizontal="right" wrapText="1"/>
      <protection/>
    </xf>
    <xf numFmtId="0" fontId="12" fillId="0" borderId="80" xfId="91" applyBorder="1" applyAlignment="1">
      <alignment horizontal="right"/>
      <protection/>
    </xf>
    <xf numFmtId="0" fontId="12" fillId="0" borderId="81" xfId="91" applyBorder="1" applyAlignment="1">
      <alignment horizontal="right"/>
      <protection/>
    </xf>
    <xf numFmtId="0" fontId="12" fillId="0" borderId="20" xfId="91" applyBorder="1" applyAlignment="1">
      <alignment horizontal="right"/>
      <protection/>
    </xf>
    <xf numFmtId="0" fontId="37" fillId="0" borderId="63" xfId="91" applyFont="1" applyBorder="1" applyAlignment="1">
      <alignment wrapText="1"/>
      <protection/>
    </xf>
    <xf numFmtId="0" fontId="37" fillId="0" borderId="40" xfId="91" applyFont="1" applyBorder="1" applyAlignment="1">
      <alignment wrapText="1"/>
      <protection/>
    </xf>
    <xf numFmtId="3" fontId="37" fillId="0" borderId="40" xfId="91" applyNumberFormat="1" applyFont="1" applyBorder="1" applyAlignment="1">
      <alignment horizontal="right" wrapText="1"/>
      <protection/>
    </xf>
    <xf numFmtId="0" fontId="37" fillId="0" borderId="40" xfId="91" applyFont="1" applyBorder="1" applyAlignment="1">
      <alignment horizontal="right" wrapText="1"/>
      <protection/>
    </xf>
    <xf numFmtId="0" fontId="38" fillId="0" borderId="63" xfId="91" applyFont="1" applyBorder="1" applyAlignment="1">
      <alignment wrapText="1"/>
      <protection/>
    </xf>
    <xf numFmtId="3" fontId="36" fillId="0" borderId="40" xfId="91" applyNumberFormat="1" applyFont="1" applyBorder="1" applyAlignment="1">
      <alignment horizontal="right" wrapText="1"/>
      <protection/>
    </xf>
    <xf numFmtId="0" fontId="38" fillId="0" borderId="82" xfId="91" applyFont="1" applyBorder="1" applyAlignment="1">
      <alignment wrapText="1"/>
      <protection/>
    </xf>
    <xf numFmtId="3" fontId="36" fillId="0" borderId="83" xfId="91" applyNumberFormat="1" applyFont="1" applyBorder="1" applyAlignment="1">
      <alignment horizontal="right" wrapText="1"/>
      <protection/>
    </xf>
    <xf numFmtId="0" fontId="36" fillId="0" borderId="84" xfId="91" applyFont="1" applyBorder="1" applyAlignment="1">
      <alignment wrapText="1"/>
      <protection/>
    </xf>
    <xf numFmtId="3" fontId="36" fillId="0" borderId="85" xfId="91" applyNumberFormat="1" applyFont="1" applyBorder="1" applyAlignment="1">
      <alignment horizontal="right" wrapText="1"/>
      <protection/>
    </xf>
    <xf numFmtId="0" fontId="36" fillId="0" borderId="86" xfId="91" applyFont="1" applyBorder="1" applyAlignment="1">
      <alignment wrapText="1"/>
      <protection/>
    </xf>
    <xf numFmtId="3" fontId="36" fillId="0" borderId="87" xfId="91" applyNumberFormat="1" applyFont="1" applyBorder="1" applyAlignment="1">
      <alignment horizontal="right" wrapText="1"/>
      <protection/>
    </xf>
    <xf numFmtId="3" fontId="36" fillId="0" borderId="88" xfId="91" applyNumberFormat="1" applyFont="1" applyBorder="1" applyAlignment="1">
      <alignment horizontal="right" wrapText="1"/>
      <protection/>
    </xf>
    <xf numFmtId="0" fontId="36" fillId="0" borderId="89" xfId="91" applyFont="1" applyBorder="1" applyAlignment="1">
      <alignment horizontal="center" wrapText="1"/>
      <protection/>
    </xf>
    <xf numFmtId="0" fontId="36" fillId="0" borderId="47" xfId="91" applyFont="1" applyBorder="1" applyAlignment="1">
      <alignment horizontal="center" wrapText="1"/>
      <protection/>
    </xf>
    <xf numFmtId="0" fontId="36" fillId="0" borderId="48" xfId="91" applyFont="1" applyBorder="1" applyAlignment="1">
      <alignment horizontal="center" wrapText="1"/>
      <protection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/>
    </xf>
    <xf numFmtId="3" fontId="49" fillId="0" borderId="34" xfId="0" applyNumberFormat="1" applyFont="1" applyBorder="1" applyAlignment="1">
      <alignment/>
    </xf>
    <xf numFmtId="3" fontId="49" fillId="0" borderId="35" xfId="0" applyNumberFormat="1" applyFont="1" applyBorder="1" applyAlignment="1">
      <alignment/>
    </xf>
    <xf numFmtId="3" fontId="49" fillId="0" borderId="36" xfId="0" applyNumberFormat="1" applyFont="1" applyBorder="1" applyAlignment="1">
      <alignment/>
    </xf>
    <xf numFmtId="0" fontId="49" fillId="0" borderId="37" xfId="0" applyFont="1" applyBorder="1" applyAlignment="1">
      <alignment/>
    </xf>
    <xf numFmtId="3" fontId="49" fillId="0" borderId="38" xfId="0" applyNumberFormat="1" applyFont="1" applyBorder="1" applyAlignment="1">
      <alignment/>
    </xf>
    <xf numFmtId="3" fontId="49" fillId="0" borderId="39" xfId="0" applyNumberFormat="1" applyFont="1" applyBorder="1" applyAlignment="1">
      <alignment/>
    </xf>
    <xf numFmtId="3" fontId="49" fillId="0" borderId="40" xfId="0" applyNumberFormat="1" applyFont="1" applyBorder="1" applyAlignment="1">
      <alignment/>
    </xf>
    <xf numFmtId="0" fontId="49" fillId="0" borderId="90" xfId="0" applyFont="1" applyBorder="1" applyAlignment="1">
      <alignment/>
    </xf>
    <xf numFmtId="3" fontId="49" fillId="0" borderId="91" xfId="0" applyNumberFormat="1" applyFont="1" applyBorder="1" applyAlignment="1">
      <alignment/>
    </xf>
    <xf numFmtId="3" fontId="49" fillId="0" borderId="59" xfId="0" applyNumberFormat="1" applyFont="1" applyBorder="1" applyAlignment="1">
      <alignment/>
    </xf>
    <xf numFmtId="3" fontId="49" fillId="0" borderId="83" xfId="0" applyNumberFormat="1" applyFont="1" applyBorder="1" applyAlignment="1">
      <alignment/>
    </xf>
    <xf numFmtId="0" fontId="49" fillId="0" borderId="92" xfId="0" applyFont="1" applyBorder="1" applyAlignment="1">
      <alignment wrapText="1"/>
    </xf>
    <xf numFmtId="3" fontId="49" fillId="0" borderId="76" xfId="0" applyNumberFormat="1" applyFont="1" applyBorder="1" applyAlignment="1">
      <alignment/>
    </xf>
    <xf numFmtId="3" fontId="49" fillId="0" borderId="93" xfId="0" applyNumberFormat="1" applyFont="1" applyBorder="1" applyAlignment="1">
      <alignment/>
    </xf>
    <xf numFmtId="0" fontId="49" fillId="0" borderId="37" xfId="0" applyFont="1" applyBorder="1" applyAlignment="1">
      <alignment wrapText="1"/>
    </xf>
    <xf numFmtId="0" fontId="49" fillId="0" borderId="41" xfId="0" applyFont="1" applyBorder="1" applyAlignment="1">
      <alignment wrapText="1"/>
    </xf>
    <xf numFmtId="3" fontId="49" fillId="0" borderId="42" xfId="0" applyNumberFormat="1" applyFont="1" applyBorder="1" applyAlignment="1">
      <alignment/>
    </xf>
    <xf numFmtId="3" fontId="49" fillId="0" borderId="43" xfId="0" applyNumberFormat="1" applyFont="1" applyBorder="1" applyAlignment="1">
      <alignment/>
    </xf>
    <xf numFmtId="3" fontId="49" fillId="0" borderId="44" xfId="0" applyNumberFormat="1" applyFont="1" applyBorder="1" applyAlignment="1">
      <alignment/>
    </xf>
    <xf numFmtId="0" fontId="49" fillId="0" borderId="56" xfId="0" applyFont="1" applyBorder="1" applyAlignment="1">
      <alignment/>
    </xf>
    <xf numFmtId="3" fontId="49" fillId="0" borderId="53" xfId="0" applyNumberFormat="1" applyFont="1" applyBorder="1" applyAlignment="1">
      <alignment/>
    </xf>
    <xf numFmtId="3" fontId="49" fillId="0" borderId="54" xfId="0" applyNumberFormat="1" applyFont="1" applyBorder="1" applyAlignment="1">
      <alignment/>
    </xf>
    <xf numFmtId="3" fontId="49" fillId="0" borderId="55" xfId="0" applyNumberFormat="1" applyFont="1" applyBorder="1" applyAlignment="1">
      <alignment/>
    </xf>
    <xf numFmtId="0" fontId="49" fillId="0" borderId="29" xfId="0" applyFont="1" applyBorder="1" applyAlignment="1">
      <alignment/>
    </xf>
    <xf numFmtId="3" fontId="49" fillId="0" borderId="30" xfId="0" applyNumberFormat="1" applyFont="1" applyBorder="1" applyAlignment="1">
      <alignment/>
    </xf>
    <xf numFmtId="3" fontId="49" fillId="0" borderId="31" xfId="0" applyNumberFormat="1" applyFont="1" applyBorder="1" applyAlignment="1">
      <alignment/>
    </xf>
    <xf numFmtId="3" fontId="49" fillId="0" borderId="32" xfId="0" applyNumberFormat="1" applyFont="1" applyBorder="1" applyAlignment="1">
      <alignment/>
    </xf>
    <xf numFmtId="3" fontId="49" fillId="0" borderId="94" xfId="0" applyNumberFormat="1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5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95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0" fillId="0" borderId="21" xfId="0" applyFont="1" applyBorder="1" applyAlignment="1">
      <alignment/>
    </xf>
    <xf numFmtId="0" fontId="40" fillId="0" borderId="19" xfId="0" applyFont="1" applyBorder="1" applyAlignment="1">
      <alignment/>
    </xf>
    <xf numFmtId="0" fontId="30" fillId="0" borderId="39" xfId="0" applyFont="1" applyBorder="1" applyAlignment="1">
      <alignment horizontal="center" wrapText="1"/>
    </xf>
    <xf numFmtId="0" fontId="0" fillId="0" borderId="39" xfId="0" applyBorder="1" applyAlignment="1">
      <alignment/>
    </xf>
    <xf numFmtId="0" fontId="30" fillId="0" borderId="80" xfId="0" applyFont="1" applyBorder="1" applyAlignment="1">
      <alignment horizontal="center" vertical="center" wrapText="1"/>
    </xf>
    <xf numFmtId="0" fontId="30" fillId="0" borderId="8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4" fillId="0" borderId="97" xfId="90" applyFont="1" applyBorder="1" applyAlignment="1">
      <alignment wrapText="1"/>
      <protection/>
    </xf>
    <xf numFmtId="0" fontId="44" fillId="0" borderId="78" xfId="90" applyFont="1" applyBorder="1" applyAlignment="1">
      <alignment wrapText="1"/>
      <protection/>
    </xf>
    <xf numFmtId="0" fontId="44" fillId="0" borderId="98" xfId="90" applyFont="1" applyBorder="1" applyAlignment="1">
      <alignment horizontal="center" vertical="center"/>
      <protection/>
    </xf>
    <xf numFmtId="0" fontId="44" fillId="0" borderId="99" xfId="90" applyFont="1" applyBorder="1" applyAlignment="1">
      <alignment horizontal="center" vertical="center"/>
      <protection/>
    </xf>
    <xf numFmtId="0" fontId="44" fillId="0" borderId="100" xfId="90" applyFont="1" applyBorder="1" applyAlignment="1">
      <alignment horizontal="center" vertical="center"/>
      <protection/>
    </xf>
    <xf numFmtId="0" fontId="45" fillId="0" borderId="67" xfId="90" applyFont="1" applyBorder="1" applyAlignment="1">
      <alignment wrapText="1"/>
      <protection/>
    </xf>
    <xf numFmtId="0" fontId="45" fillId="0" borderId="39" xfId="90" applyFont="1" applyBorder="1" applyAlignment="1">
      <alignment wrapText="1"/>
      <protection/>
    </xf>
    <xf numFmtId="0" fontId="45" fillId="0" borderId="68" xfId="90" applyFont="1" applyBorder="1" applyAlignment="1">
      <alignment wrapText="1"/>
      <protection/>
    </xf>
    <xf numFmtId="3" fontId="46" fillId="0" borderId="69" xfId="90" applyNumberFormat="1" applyFont="1" applyBorder="1" applyAlignment="1">
      <alignment horizontal="center" wrapText="1"/>
      <protection/>
    </xf>
    <xf numFmtId="3" fontId="46" fillId="0" borderId="71" xfId="90" applyNumberFormat="1" applyFont="1" applyBorder="1" applyAlignment="1">
      <alignment horizontal="center" wrapText="1"/>
      <protection/>
    </xf>
    <xf numFmtId="3" fontId="46" fillId="0" borderId="43" xfId="90" applyNumberFormat="1" applyFont="1" applyBorder="1" applyAlignment="1">
      <alignment horizontal="right" wrapText="1"/>
      <protection/>
    </xf>
    <xf numFmtId="3" fontId="46" fillId="0" borderId="35" xfId="90" applyNumberFormat="1" applyFont="1" applyBorder="1" applyAlignment="1">
      <alignment horizontal="right" wrapText="1"/>
      <protection/>
    </xf>
    <xf numFmtId="3" fontId="46" fillId="0" borderId="70" xfId="90" applyNumberFormat="1" applyFont="1" applyBorder="1" applyAlignment="1">
      <alignment horizontal="right" wrapText="1"/>
      <protection/>
    </xf>
    <xf numFmtId="3" fontId="46" fillId="0" borderId="72" xfId="90" applyNumberFormat="1" applyFont="1" applyBorder="1" applyAlignment="1">
      <alignment horizontal="right" wrapText="1"/>
      <protection/>
    </xf>
    <xf numFmtId="0" fontId="46" fillId="0" borderId="43" xfId="90" applyFont="1" applyBorder="1" applyAlignment="1">
      <alignment/>
      <protection/>
    </xf>
    <xf numFmtId="0" fontId="46" fillId="0" borderId="35" xfId="90" applyFont="1" applyBorder="1" applyAlignment="1">
      <alignment/>
      <protection/>
    </xf>
    <xf numFmtId="0" fontId="36" fillId="0" borderId="63" xfId="91" applyFont="1" applyBorder="1" applyAlignment="1">
      <alignment wrapText="1"/>
      <protection/>
    </xf>
    <xf numFmtId="0" fontId="36" fillId="0" borderId="39" xfId="91" applyFont="1" applyBorder="1" applyAlignment="1">
      <alignment wrapText="1"/>
      <protection/>
    </xf>
    <xf numFmtId="0" fontId="36" fillId="0" borderId="40" xfId="91" applyFont="1" applyBorder="1" applyAlignment="1">
      <alignment wrapText="1"/>
      <protection/>
    </xf>
    <xf numFmtId="0" fontId="35" fillId="0" borderId="101" xfId="91" applyFont="1" applyBorder="1" applyAlignment="1">
      <alignment horizontal="center" vertical="center" wrapText="1"/>
      <protection/>
    </xf>
    <xf numFmtId="0" fontId="35" fillId="0" borderId="102" xfId="91" applyFont="1" applyBorder="1" applyAlignment="1">
      <alignment horizontal="center" vertical="center" wrapText="1"/>
      <protection/>
    </xf>
    <xf numFmtId="0" fontId="35" fillId="0" borderId="62" xfId="91" applyFont="1" applyBorder="1" applyAlignment="1">
      <alignment horizontal="center" vertical="center" wrapText="1"/>
      <protection/>
    </xf>
    <xf numFmtId="0" fontId="47" fillId="0" borderId="80" xfId="0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9" fillId="0" borderId="103" xfId="0" applyFont="1" applyBorder="1" applyAlignment="1">
      <alignment horizontal="center" vertical="center" wrapText="1"/>
    </xf>
    <xf numFmtId="0" fontId="49" fillId="0" borderId="104" xfId="0" applyFont="1" applyBorder="1" applyAlignment="1">
      <alignment horizontal="center" vertical="center" wrapText="1"/>
    </xf>
    <xf numFmtId="0" fontId="49" fillId="0" borderId="105" xfId="0" applyFont="1" applyBorder="1" applyAlignment="1">
      <alignment horizontal="center" vertical="center" wrapText="1"/>
    </xf>
    <xf numFmtId="0" fontId="47" fillId="0" borderId="95" xfId="0" applyFont="1" applyBorder="1" applyAlignment="1">
      <alignment horizontal="center" wrapText="1"/>
    </xf>
    <xf numFmtId="0" fontId="48" fillId="0" borderId="96" xfId="0" applyFont="1" applyBorder="1" applyAlignment="1">
      <alignment horizontal="center" wrapText="1"/>
    </xf>
    <xf numFmtId="0" fontId="48" fillId="0" borderId="57" xfId="0" applyFont="1" applyBorder="1" applyAlignment="1">
      <alignment horizontal="center" wrapText="1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_4. sz. m." xfId="90"/>
    <cellStyle name="Normál_5. sz. m.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55.00390625" style="0" customWidth="1"/>
    <col min="2" max="2" width="9.75390625" style="0" customWidth="1"/>
    <col min="3" max="3" width="19.375" style="0" customWidth="1"/>
    <col min="4" max="4" width="21.625" style="0" customWidth="1"/>
    <col min="5" max="5" width="21.75390625" style="0" customWidth="1"/>
    <col min="6" max="6" width="15.875" style="0" customWidth="1"/>
    <col min="7" max="7" width="30.375" style="0" customWidth="1"/>
  </cols>
  <sheetData>
    <row r="1" spans="1:7" ht="73.5" customHeight="1" thickBot="1">
      <c r="A1" s="312" t="s">
        <v>200</v>
      </c>
      <c r="B1" s="313"/>
      <c r="C1" s="313"/>
      <c r="D1" s="313"/>
      <c r="E1" s="313"/>
      <c r="F1" s="98" t="s">
        <v>45</v>
      </c>
      <c r="G1" s="1"/>
    </row>
    <row r="2" spans="1:7" ht="24.75" customHeight="1" thickBot="1">
      <c r="A2" s="308"/>
      <c r="B2" s="310" t="s">
        <v>201</v>
      </c>
      <c r="C2" s="311"/>
      <c r="D2" s="311"/>
      <c r="E2" s="311"/>
      <c r="F2" s="311"/>
      <c r="G2" s="2"/>
    </row>
    <row r="3" spans="1:7" ht="15" customHeight="1" thickBot="1">
      <c r="A3" s="309"/>
      <c r="B3" s="12"/>
      <c r="C3" s="13" t="s">
        <v>13</v>
      </c>
      <c r="D3" s="13" t="s">
        <v>180</v>
      </c>
      <c r="E3" s="13" t="s">
        <v>14</v>
      </c>
      <c r="F3" s="13" t="s">
        <v>15</v>
      </c>
      <c r="G3" s="2"/>
    </row>
    <row r="4" spans="1:7" ht="21" customHeight="1" thickBot="1">
      <c r="A4" s="14" t="s">
        <v>39</v>
      </c>
      <c r="B4" s="15"/>
      <c r="C4" s="16"/>
      <c r="D4" s="16"/>
      <c r="E4" s="16"/>
      <c r="F4" s="17"/>
      <c r="G4" s="2"/>
    </row>
    <row r="5" spans="1:7" ht="18" customHeight="1" thickBot="1" thickTop="1">
      <c r="A5" s="11" t="s">
        <v>16</v>
      </c>
      <c r="B5" s="18"/>
      <c r="C5" s="19">
        <v>20</v>
      </c>
      <c r="D5" s="19"/>
      <c r="E5" s="19"/>
      <c r="F5" s="20"/>
      <c r="G5" s="2"/>
    </row>
    <row r="6" spans="1:7" ht="19.5" customHeight="1" thickBot="1">
      <c r="A6" s="21" t="s">
        <v>181</v>
      </c>
      <c r="B6" s="22"/>
      <c r="C6" s="23">
        <v>20</v>
      </c>
      <c r="D6" s="23"/>
      <c r="E6" s="23"/>
      <c r="F6" s="24"/>
      <c r="G6" s="2"/>
    </row>
    <row r="7" spans="1:7" ht="15">
      <c r="A7" s="25" t="s">
        <v>182</v>
      </c>
      <c r="B7" s="26"/>
      <c r="C7" s="27">
        <f>SUM(B8:B12)</f>
        <v>190</v>
      </c>
      <c r="D7" s="27">
        <f>SUM(D8:D9)</f>
        <v>340</v>
      </c>
      <c r="E7" s="27">
        <f>SUM(E8:E9)</f>
        <v>340</v>
      </c>
      <c r="F7" s="28"/>
      <c r="G7" s="3"/>
    </row>
    <row r="8" spans="1:7" ht="15">
      <c r="A8" s="29" t="s">
        <v>17</v>
      </c>
      <c r="B8" s="30">
        <v>80</v>
      </c>
      <c r="C8" s="31"/>
      <c r="D8" s="147">
        <v>80</v>
      </c>
      <c r="E8" s="147">
        <v>80</v>
      </c>
      <c r="F8" s="32"/>
      <c r="G8" s="3"/>
    </row>
    <row r="9" spans="1:7" ht="15">
      <c r="A9" s="35" t="s">
        <v>183</v>
      </c>
      <c r="B9" s="145"/>
      <c r="C9" s="37"/>
      <c r="D9" s="148">
        <f>SUM(D10:D12)</f>
        <v>260</v>
      </c>
      <c r="E9" s="148">
        <f>SUM(E10:E12)</f>
        <v>260</v>
      </c>
      <c r="F9" s="38"/>
      <c r="G9" s="3"/>
    </row>
    <row r="10" spans="1:7" ht="15">
      <c r="A10" s="29" t="s">
        <v>184</v>
      </c>
      <c r="B10" s="145">
        <v>10</v>
      </c>
      <c r="C10" s="37"/>
      <c r="D10" s="146">
        <v>10</v>
      </c>
      <c r="E10" s="146">
        <v>10</v>
      </c>
      <c r="F10" s="38"/>
      <c r="G10" s="3"/>
    </row>
    <row r="11" spans="1:7" ht="15">
      <c r="A11" s="29" t="s">
        <v>186</v>
      </c>
      <c r="B11" s="145">
        <v>100</v>
      </c>
      <c r="C11" s="37"/>
      <c r="D11" s="146">
        <v>100</v>
      </c>
      <c r="E11" s="146">
        <v>100</v>
      </c>
      <c r="F11" s="38"/>
      <c r="G11" s="3"/>
    </row>
    <row r="12" spans="1:7" ht="15">
      <c r="A12" s="35" t="s">
        <v>185</v>
      </c>
      <c r="B12" s="145"/>
      <c r="C12" s="37"/>
      <c r="D12" s="146">
        <v>150</v>
      </c>
      <c r="E12" s="146">
        <v>150</v>
      </c>
      <c r="F12" s="38"/>
      <c r="G12" s="3"/>
    </row>
    <row r="13" spans="1:7" ht="15.75" thickBot="1">
      <c r="A13" s="35" t="s">
        <v>4</v>
      </c>
      <c r="B13" s="36"/>
      <c r="C13" s="37">
        <v>30</v>
      </c>
      <c r="D13" s="37">
        <v>30</v>
      </c>
      <c r="E13" s="37">
        <v>30</v>
      </c>
      <c r="F13" s="38"/>
      <c r="G13" s="3"/>
    </row>
    <row r="14" spans="1:7" s="7" customFormat="1" ht="27.75" customHeight="1" thickBot="1">
      <c r="A14" s="21" t="s">
        <v>187</v>
      </c>
      <c r="B14" s="39"/>
      <c r="C14" s="40">
        <v>220</v>
      </c>
      <c r="D14" s="50">
        <f>D7+D13</f>
        <v>370</v>
      </c>
      <c r="E14" s="50">
        <f>E7+E13</f>
        <v>370</v>
      </c>
      <c r="F14" s="41"/>
      <c r="G14" s="6"/>
    </row>
    <row r="15" spans="1:7" ht="15">
      <c r="A15" s="42" t="s">
        <v>38</v>
      </c>
      <c r="B15" s="26"/>
      <c r="C15" s="43">
        <v>200</v>
      </c>
      <c r="D15" s="43"/>
      <c r="E15" s="43"/>
      <c r="F15" s="44"/>
      <c r="G15" s="3"/>
    </row>
    <row r="16" spans="1:7" ht="15.75" thickBot="1">
      <c r="A16" s="35" t="s">
        <v>3</v>
      </c>
      <c r="B16" s="36">
        <v>200</v>
      </c>
      <c r="C16" s="37"/>
      <c r="D16" s="37"/>
      <c r="E16" s="37"/>
      <c r="F16" s="38"/>
      <c r="G16" s="3"/>
    </row>
    <row r="17" spans="1:7" ht="27" customHeight="1" thickBot="1">
      <c r="A17" s="21" t="s">
        <v>188</v>
      </c>
      <c r="B17" s="45"/>
      <c r="C17" s="40">
        <v>200</v>
      </c>
      <c r="D17" s="40"/>
      <c r="E17" s="40"/>
      <c r="F17" s="41"/>
      <c r="G17" s="3"/>
    </row>
    <row r="18" spans="1:7" ht="15.75">
      <c r="A18" s="179" t="s">
        <v>16</v>
      </c>
      <c r="B18" s="26"/>
      <c r="C18" s="149"/>
      <c r="D18" s="150">
        <v>20</v>
      </c>
      <c r="E18" s="150">
        <v>20</v>
      </c>
      <c r="F18" s="155"/>
      <c r="G18" s="3"/>
    </row>
    <row r="19" spans="1:7" ht="15">
      <c r="A19" s="29" t="s">
        <v>1</v>
      </c>
      <c r="B19" s="46"/>
      <c r="C19" s="33">
        <v>50</v>
      </c>
      <c r="D19" s="33">
        <v>200</v>
      </c>
      <c r="E19" s="33">
        <v>200</v>
      </c>
      <c r="F19" s="34"/>
      <c r="G19" s="3"/>
    </row>
    <row r="20" spans="1:7" ht="15">
      <c r="A20" s="29" t="s">
        <v>190</v>
      </c>
      <c r="B20" s="46"/>
      <c r="C20" s="33">
        <v>30</v>
      </c>
      <c r="D20" s="33">
        <v>30</v>
      </c>
      <c r="E20" s="33">
        <v>30</v>
      </c>
      <c r="F20" s="34"/>
      <c r="G20" s="3"/>
    </row>
    <row r="21" spans="1:7" ht="15">
      <c r="A21" s="29" t="s">
        <v>43</v>
      </c>
      <c r="B21" s="47"/>
      <c r="C21" s="33">
        <v>800</v>
      </c>
      <c r="D21" s="33">
        <v>800</v>
      </c>
      <c r="E21" s="33">
        <v>800</v>
      </c>
      <c r="F21" s="48"/>
      <c r="G21" s="3"/>
    </row>
    <row r="22" spans="1:7" ht="15">
      <c r="A22" s="29" t="s">
        <v>44</v>
      </c>
      <c r="B22" s="46"/>
      <c r="C22" s="31">
        <v>2500</v>
      </c>
      <c r="D22" s="31">
        <v>1000</v>
      </c>
      <c r="E22" s="31">
        <v>1000</v>
      </c>
      <c r="F22" s="32"/>
      <c r="G22" s="3"/>
    </row>
    <row r="23" spans="1:7" ht="15">
      <c r="A23" s="29" t="s">
        <v>0</v>
      </c>
      <c r="B23" s="46"/>
      <c r="C23" s="33">
        <v>20</v>
      </c>
      <c r="D23" s="33">
        <v>20</v>
      </c>
      <c r="E23" s="33">
        <v>20</v>
      </c>
      <c r="F23" s="34"/>
      <c r="G23" s="3"/>
    </row>
    <row r="24" spans="1:7" ht="15.75" thickBot="1">
      <c r="A24" s="29" t="s">
        <v>18</v>
      </c>
      <c r="B24" s="46"/>
      <c r="C24" s="33">
        <v>150</v>
      </c>
      <c r="D24" s="33"/>
      <c r="E24" s="33"/>
      <c r="F24" s="34"/>
      <c r="G24" s="3"/>
    </row>
    <row r="25" spans="1:7" ht="32.25" thickBot="1">
      <c r="A25" s="49" t="s">
        <v>189</v>
      </c>
      <c r="B25" s="45"/>
      <c r="C25" s="50">
        <f>SUM(C19:C24)</f>
        <v>3550</v>
      </c>
      <c r="D25" s="50">
        <f>SUM(D18:D24)</f>
        <v>2070</v>
      </c>
      <c r="E25" s="50">
        <f>SUM(E18:E24)</f>
        <v>2070</v>
      </c>
      <c r="F25" s="51"/>
      <c r="G25" s="3"/>
    </row>
    <row r="26" spans="1:7" ht="15">
      <c r="A26" s="52" t="s">
        <v>9</v>
      </c>
      <c r="B26" s="53"/>
      <c r="C26" s="54">
        <v>30</v>
      </c>
      <c r="D26" s="54">
        <v>20</v>
      </c>
      <c r="E26" s="54"/>
      <c r="F26" s="55">
        <v>20</v>
      </c>
      <c r="G26" s="3"/>
    </row>
    <row r="27" spans="1:7" ht="15">
      <c r="A27" s="25" t="s">
        <v>5</v>
      </c>
      <c r="B27" s="26"/>
      <c r="C27" s="43">
        <f>B28+B29+B30</f>
        <v>1450</v>
      </c>
      <c r="D27" s="43">
        <v>1450</v>
      </c>
      <c r="E27" s="43"/>
      <c r="F27" s="44">
        <f>C27</f>
        <v>1450</v>
      </c>
      <c r="G27" s="3"/>
    </row>
    <row r="28" spans="1:7" ht="15">
      <c r="A28" s="29" t="s">
        <v>7</v>
      </c>
      <c r="B28" s="46">
        <v>500</v>
      </c>
      <c r="C28" s="56"/>
      <c r="D28" s="151">
        <v>500</v>
      </c>
      <c r="E28" s="152"/>
      <c r="F28" s="156">
        <v>500</v>
      </c>
      <c r="G28" s="3"/>
    </row>
    <row r="29" spans="1:7" ht="15">
      <c r="A29" s="35" t="s">
        <v>40</v>
      </c>
      <c r="B29" s="36">
        <v>600</v>
      </c>
      <c r="C29" s="57"/>
      <c r="D29" s="153">
        <v>600</v>
      </c>
      <c r="E29" s="154"/>
      <c r="F29" s="157">
        <v>600</v>
      </c>
      <c r="G29" s="3"/>
    </row>
    <row r="30" spans="1:7" ht="15.75" thickBot="1">
      <c r="A30" s="35" t="s">
        <v>10</v>
      </c>
      <c r="B30" s="36">
        <v>350</v>
      </c>
      <c r="C30" s="57"/>
      <c r="D30" s="153">
        <v>350</v>
      </c>
      <c r="E30" s="154"/>
      <c r="F30" s="157">
        <v>350</v>
      </c>
      <c r="G30" s="3"/>
    </row>
    <row r="31" spans="1:7" ht="34.5" customHeight="1" thickBot="1">
      <c r="A31" s="49" t="s">
        <v>191</v>
      </c>
      <c r="B31" s="45"/>
      <c r="C31" s="50">
        <f>C26+C27</f>
        <v>1480</v>
      </c>
      <c r="D31" s="50">
        <f>D26+D27</f>
        <v>1470</v>
      </c>
      <c r="E31" s="50"/>
      <c r="F31" s="51">
        <f>F26+F27</f>
        <v>1470</v>
      </c>
      <c r="G31" s="5"/>
    </row>
    <row r="32" spans="1:7" s="9" customFormat="1" ht="32.25" customHeight="1">
      <c r="A32" s="58" t="s">
        <v>19</v>
      </c>
      <c r="B32" s="26"/>
      <c r="C32" s="59">
        <f>B33+B34+B35+B36</f>
        <v>2191</v>
      </c>
      <c r="D32" s="59">
        <v>1181</v>
      </c>
      <c r="E32" s="59">
        <v>1181</v>
      </c>
      <c r="F32" s="44"/>
      <c r="G32" s="8"/>
    </row>
    <row r="33" spans="1:7" ht="15">
      <c r="A33" s="29" t="s">
        <v>20</v>
      </c>
      <c r="B33" s="47">
        <v>1574</v>
      </c>
      <c r="C33" s="31"/>
      <c r="D33" s="31"/>
      <c r="E33" s="31"/>
      <c r="F33" s="32"/>
      <c r="G33" s="3"/>
    </row>
    <row r="34" spans="1:7" ht="15">
      <c r="A34" s="29" t="s">
        <v>21</v>
      </c>
      <c r="B34" s="46">
        <v>412</v>
      </c>
      <c r="C34" s="33"/>
      <c r="D34" s="33"/>
      <c r="E34" s="33"/>
      <c r="F34" s="34"/>
      <c r="G34" s="3"/>
    </row>
    <row r="35" spans="1:7" ht="15">
      <c r="A35" s="29" t="s">
        <v>22</v>
      </c>
      <c r="B35" s="46">
        <v>105</v>
      </c>
      <c r="C35" s="33"/>
      <c r="D35" s="33"/>
      <c r="E35" s="33"/>
      <c r="F35" s="34"/>
      <c r="G35" s="3"/>
    </row>
    <row r="36" spans="1:7" ht="15">
      <c r="A36" s="29" t="s">
        <v>23</v>
      </c>
      <c r="B36" s="46">
        <v>100</v>
      </c>
      <c r="C36" s="33"/>
      <c r="D36" s="33"/>
      <c r="E36" s="33"/>
      <c r="F36" s="34"/>
      <c r="G36" s="3"/>
    </row>
    <row r="37" spans="1:7" ht="18.75" customHeight="1">
      <c r="A37" s="60" t="s">
        <v>24</v>
      </c>
      <c r="B37" s="46"/>
      <c r="C37" s="61">
        <v>3000</v>
      </c>
      <c r="D37" s="61">
        <v>3000</v>
      </c>
      <c r="E37" s="61">
        <v>3000</v>
      </c>
      <c r="F37" s="34"/>
      <c r="G37" s="3"/>
    </row>
    <row r="38" spans="1:7" s="7" customFormat="1" ht="21.75" customHeight="1">
      <c r="A38" s="62" t="s">
        <v>32</v>
      </c>
      <c r="B38" s="63"/>
      <c r="C38" s="61">
        <v>8075</v>
      </c>
      <c r="D38" s="61">
        <v>7905</v>
      </c>
      <c r="E38" s="61">
        <v>7905</v>
      </c>
      <c r="F38" s="65"/>
      <c r="G38" s="6"/>
    </row>
    <row r="39" spans="1:7" s="7" customFormat="1" ht="21.75" customHeight="1">
      <c r="A39" s="158" t="s">
        <v>192</v>
      </c>
      <c r="B39" s="159"/>
      <c r="C39" s="161">
        <v>13266</v>
      </c>
      <c r="D39" s="161">
        <f>D32+D37+D38</f>
        <v>12086</v>
      </c>
      <c r="E39" s="161">
        <f>E32+E37+E38</f>
        <v>12086</v>
      </c>
      <c r="F39" s="160"/>
      <c r="G39" s="6"/>
    </row>
    <row r="40" spans="1:7" s="7" customFormat="1" ht="30" customHeight="1">
      <c r="A40" s="62" t="s">
        <v>25</v>
      </c>
      <c r="B40" s="63"/>
      <c r="C40" s="61">
        <v>961</v>
      </c>
      <c r="D40" s="61">
        <v>961</v>
      </c>
      <c r="E40" s="61">
        <v>961</v>
      </c>
      <c r="F40" s="64"/>
      <c r="G40" s="6"/>
    </row>
    <row r="41" spans="1:7" s="7" customFormat="1" ht="21" customHeight="1">
      <c r="A41" s="60" t="s">
        <v>26</v>
      </c>
      <c r="B41" s="63"/>
      <c r="C41" s="61">
        <v>1997</v>
      </c>
      <c r="D41" s="61">
        <v>1997</v>
      </c>
      <c r="E41" s="61">
        <v>1997</v>
      </c>
      <c r="F41" s="64"/>
      <c r="G41" s="6"/>
    </row>
    <row r="42" spans="1:7" s="7" customFormat="1" ht="21" customHeight="1">
      <c r="A42" s="60" t="s">
        <v>27</v>
      </c>
      <c r="B42" s="63"/>
      <c r="C42" s="61">
        <v>673</v>
      </c>
      <c r="D42" s="61">
        <v>673</v>
      </c>
      <c r="E42" s="61">
        <v>673</v>
      </c>
      <c r="F42" s="65"/>
      <c r="G42" s="6"/>
    </row>
    <row r="43" spans="1:7" s="7" customFormat="1" ht="18.75" customHeight="1">
      <c r="A43" s="60" t="s">
        <v>28</v>
      </c>
      <c r="B43" s="63"/>
      <c r="C43" s="61">
        <f>B44+B45+B46</f>
        <v>4820</v>
      </c>
      <c r="D43" s="61">
        <v>3982</v>
      </c>
      <c r="E43" s="61">
        <v>3982</v>
      </c>
      <c r="F43" s="65"/>
      <c r="G43" s="6"/>
    </row>
    <row r="44" spans="1:7" s="7" customFormat="1" ht="15.75">
      <c r="A44" s="29" t="s">
        <v>34</v>
      </c>
      <c r="B44" s="46">
        <v>720</v>
      </c>
      <c r="C44" s="66"/>
      <c r="D44" s="66"/>
      <c r="E44" s="66"/>
      <c r="F44" s="65"/>
      <c r="G44" s="6"/>
    </row>
    <row r="45" spans="1:7" s="7" customFormat="1" ht="15.75">
      <c r="A45" s="29" t="s">
        <v>35</v>
      </c>
      <c r="B45" s="46">
        <v>900</v>
      </c>
      <c r="C45" s="66"/>
      <c r="D45" s="66"/>
      <c r="E45" s="66"/>
      <c r="F45" s="65"/>
      <c r="G45" s="6"/>
    </row>
    <row r="46" spans="1:7" s="7" customFormat="1" ht="15.75">
      <c r="A46" s="29" t="s">
        <v>36</v>
      </c>
      <c r="B46" s="46">
        <v>3200</v>
      </c>
      <c r="C46" s="66"/>
      <c r="D46" s="66"/>
      <c r="E46" s="66"/>
      <c r="F46" s="65"/>
      <c r="G46" s="6"/>
    </row>
    <row r="47" spans="1:7" s="7" customFormat="1" ht="18" customHeight="1">
      <c r="A47" s="60" t="s">
        <v>29</v>
      </c>
      <c r="B47" s="63"/>
      <c r="C47" s="61">
        <v>27</v>
      </c>
      <c r="D47" s="61">
        <v>37</v>
      </c>
      <c r="E47" s="61">
        <v>37</v>
      </c>
      <c r="F47" s="65"/>
      <c r="G47" s="6"/>
    </row>
    <row r="48" spans="1:7" s="7" customFormat="1" ht="15.75">
      <c r="A48" s="29" t="s">
        <v>30</v>
      </c>
      <c r="B48" s="46">
        <v>1</v>
      </c>
      <c r="C48" s="33"/>
      <c r="D48" s="33"/>
      <c r="E48" s="33"/>
      <c r="F48" s="65"/>
      <c r="G48" s="6"/>
    </row>
    <row r="49" spans="1:7" s="7" customFormat="1" ht="30.75">
      <c r="A49" s="67" t="s">
        <v>31</v>
      </c>
      <c r="B49" s="46">
        <v>26</v>
      </c>
      <c r="C49" s="33"/>
      <c r="D49" s="33"/>
      <c r="E49" s="33"/>
      <c r="F49" s="65"/>
      <c r="G49" s="6"/>
    </row>
    <row r="50" spans="1:7" s="7" customFormat="1" ht="30.75" customHeight="1" thickBot="1">
      <c r="A50" s="68" t="s">
        <v>33</v>
      </c>
      <c r="B50" s="69"/>
      <c r="C50" s="70">
        <v>12</v>
      </c>
      <c r="D50" s="70"/>
      <c r="E50" s="70"/>
      <c r="F50" s="71"/>
      <c r="G50" s="6"/>
    </row>
    <row r="51" spans="1:7" ht="30.75" thickBot="1">
      <c r="A51" s="182" t="s">
        <v>193</v>
      </c>
      <c r="B51" s="183"/>
      <c r="C51" s="184">
        <f>C32+C37+C40+C41+C42+C43+C47+C38+C50</f>
        <v>21756</v>
      </c>
      <c r="D51" s="184">
        <f>SUM(D39:D50)</f>
        <v>19736</v>
      </c>
      <c r="E51" s="184">
        <f>SUM(E39:E50)</f>
        <v>19736</v>
      </c>
      <c r="F51" s="185"/>
      <c r="G51" s="3"/>
    </row>
    <row r="52" spans="1:7" ht="16.5" customHeight="1">
      <c r="A52" s="72" t="s">
        <v>2</v>
      </c>
      <c r="B52" s="73"/>
      <c r="C52" s="74">
        <f>B53</f>
        <v>1600</v>
      </c>
      <c r="D52" s="74">
        <v>1600</v>
      </c>
      <c r="E52" s="74">
        <f>C52</f>
        <v>1600</v>
      </c>
      <c r="F52" s="75"/>
      <c r="G52" s="3"/>
    </row>
    <row r="53" spans="1:7" ht="30">
      <c r="A53" s="67" t="s">
        <v>37</v>
      </c>
      <c r="B53" s="47">
        <v>1600</v>
      </c>
      <c r="C53" s="31"/>
      <c r="D53" s="31"/>
      <c r="E53" s="31"/>
      <c r="F53" s="32"/>
      <c r="G53" s="4"/>
    </row>
    <row r="54" spans="1:7" ht="15">
      <c r="A54" s="186" t="s">
        <v>41</v>
      </c>
      <c r="B54" s="47"/>
      <c r="C54" s="96">
        <v>1400</v>
      </c>
      <c r="D54" s="96"/>
      <c r="E54" s="96"/>
      <c r="F54" s="97"/>
      <c r="G54" s="4"/>
    </row>
    <row r="55" spans="1:7" ht="15.75" thickBot="1">
      <c r="A55" s="77" t="s">
        <v>42</v>
      </c>
      <c r="B55" s="78">
        <v>1400</v>
      </c>
      <c r="C55" s="79"/>
      <c r="D55" s="79"/>
      <c r="E55" s="79"/>
      <c r="F55" s="80"/>
      <c r="G55" s="4"/>
    </row>
    <row r="56" spans="1:7" ht="45.75" thickBot="1">
      <c r="A56" s="162" t="s">
        <v>194</v>
      </c>
      <c r="B56" s="76"/>
      <c r="C56" s="50">
        <f>C51+C52+C54</f>
        <v>24756</v>
      </c>
      <c r="D56" s="50">
        <f>D51+D52</f>
        <v>21336</v>
      </c>
      <c r="E56" s="50">
        <f>E51+E52</f>
        <v>21336</v>
      </c>
      <c r="F56" s="51"/>
      <c r="G56" s="4"/>
    </row>
    <row r="57" spans="1:7" ht="46.5" customHeight="1" thickBot="1">
      <c r="A57" s="180"/>
      <c r="B57" s="144"/>
      <c r="C57" s="181"/>
      <c r="D57" s="181"/>
      <c r="E57" s="181"/>
      <c r="F57" s="181"/>
      <c r="G57" s="4"/>
    </row>
    <row r="58" spans="1:7" ht="24.75" customHeight="1" thickBot="1">
      <c r="A58" s="314" t="s">
        <v>39</v>
      </c>
      <c r="B58" s="310" t="s">
        <v>201</v>
      </c>
      <c r="C58" s="311"/>
      <c r="D58" s="311"/>
      <c r="E58" s="311"/>
      <c r="F58" s="311"/>
      <c r="G58" s="2"/>
    </row>
    <row r="59" spans="1:7" ht="15" customHeight="1" thickBot="1">
      <c r="A59" s="315"/>
      <c r="B59" s="12"/>
      <c r="C59" s="13" t="s">
        <v>13</v>
      </c>
      <c r="D59" s="13" t="s">
        <v>180</v>
      </c>
      <c r="E59" s="13" t="s">
        <v>14</v>
      </c>
      <c r="F59" s="13" t="s">
        <v>15</v>
      </c>
      <c r="G59" s="2"/>
    </row>
    <row r="60" spans="1:7" ht="30.75" thickBot="1">
      <c r="A60" s="187" t="s">
        <v>195</v>
      </c>
      <c r="B60" s="76"/>
      <c r="C60" s="165">
        <v>150</v>
      </c>
      <c r="D60" s="167">
        <v>150</v>
      </c>
      <c r="E60" s="168">
        <v>150</v>
      </c>
      <c r="F60" s="169"/>
      <c r="G60" s="4"/>
    </row>
    <row r="61" spans="1:7" ht="45.75" thickBot="1">
      <c r="A61" s="187" t="s">
        <v>196</v>
      </c>
      <c r="B61" s="89"/>
      <c r="C61" s="166">
        <v>150</v>
      </c>
      <c r="D61" s="170">
        <v>140</v>
      </c>
      <c r="E61" s="170"/>
      <c r="F61" s="171">
        <v>140</v>
      </c>
      <c r="G61" s="4"/>
    </row>
    <row r="62" spans="1:7" ht="48" thickBot="1">
      <c r="A62" s="188" t="s">
        <v>197</v>
      </c>
      <c r="B62" s="81"/>
      <c r="C62" s="82"/>
      <c r="D62" s="82">
        <v>1400</v>
      </c>
      <c r="E62" s="82"/>
      <c r="F62" s="83">
        <v>1400</v>
      </c>
      <c r="G62" s="4"/>
    </row>
    <row r="63" spans="1:7" ht="18.75" customHeight="1" thickBot="1" thickTop="1">
      <c r="A63" s="84" t="s">
        <v>11</v>
      </c>
      <c r="B63" s="85"/>
      <c r="C63" s="86">
        <f>C6+C14+C17+C25+C31+C56+C60+C61</f>
        <v>30526</v>
      </c>
      <c r="D63" s="86">
        <f>D14+D25+D31+D56+D60+D61+D62</f>
        <v>26936</v>
      </c>
      <c r="E63" s="86">
        <f>E14+E25+E56+E60</f>
        <v>23926</v>
      </c>
      <c r="F63" s="87">
        <f>F31+F61+F62</f>
        <v>3010</v>
      </c>
      <c r="G63" s="4"/>
    </row>
    <row r="64" spans="1:7" ht="20.25" customHeight="1" thickBot="1" thickTop="1">
      <c r="A64" s="88" t="s">
        <v>6</v>
      </c>
      <c r="B64" s="89"/>
      <c r="C64" s="90">
        <v>30004</v>
      </c>
      <c r="D64" s="90">
        <v>30064</v>
      </c>
      <c r="E64" s="90">
        <v>4364</v>
      </c>
      <c r="F64" s="91">
        <v>25700</v>
      </c>
      <c r="G64" s="4"/>
    </row>
    <row r="65" spans="1:7" ht="19.5" customHeight="1" thickBot="1">
      <c r="A65" s="164" t="s">
        <v>12</v>
      </c>
      <c r="B65" s="177"/>
      <c r="C65" s="129">
        <v>30004</v>
      </c>
      <c r="D65" s="129">
        <v>30064</v>
      </c>
      <c r="E65" s="129">
        <v>4364</v>
      </c>
      <c r="F65" s="178">
        <v>25700</v>
      </c>
      <c r="G65" s="4"/>
    </row>
    <row r="66" spans="1:7" ht="31.5" thickBot="1">
      <c r="A66" s="174" t="s">
        <v>198</v>
      </c>
      <c r="B66" s="163"/>
      <c r="C66" s="172"/>
      <c r="D66" s="172">
        <v>12035</v>
      </c>
      <c r="E66" s="172">
        <v>12035</v>
      </c>
      <c r="F66" s="173"/>
      <c r="G66" s="4"/>
    </row>
    <row r="67" spans="1:7" ht="32.25" thickBot="1">
      <c r="A67" s="49" t="s">
        <v>199</v>
      </c>
      <c r="B67" s="76"/>
      <c r="C67" s="175"/>
      <c r="D67" s="129">
        <v>12035</v>
      </c>
      <c r="E67" s="129">
        <v>12035</v>
      </c>
      <c r="F67" s="176"/>
      <c r="G67" s="4"/>
    </row>
    <row r="68" spans="1:6" ht="21" customHeight="1" thickBot="1">
      <c r="A68" s="92" t="s">
        <v>8</v>
      </c>
      <c r="B68" s="93"/>
      <c r="C68" s="94">
        <f>C63+C65</f>
        <v>60530</v>
      </c>
      <c r="D68" s="94">
        <f>D14+D25+D31+D56+D60+D61+D62+D65+D67</f>
        <v>69035</v>
      </c>
      <c r="E68" s="94">
        <f>E63+E65+E67</f>
        <v>40325</v>
      </c>
      <c r="F68" s="95">
        <f>F63+F65</f>
        <v>28710</v>
      </c>
    </row>
    <row r="69" spans="1:6" ht="12.75">
      <c r="A69" s="10"/>
      <c r="B69" s="10"/>
      <c r="C69" s="10"/>
      <c r="D69" s="10"/>
      <c r="E69" s="10"/>
      <c r="F69" s="10"/>
    </row>
    <row r="70" spans="1:6" ht="12.75">
      <c r="A70" s="10"/>
      <c r="B70" s="10"/>
      <c r="C70" s="10"/>
      <c r="D70" s="10"/>
      <c r="E70" s="10"/>
      <c r="F70" s="10"/>
    </row>
  </sheetData>
  <sheetProtection/>
  <mergeCells count="5">
    <mergeCell ref="A2:A3"/>
    <mergeCell ref="B2:F2"/>
    <mergeCell ref="A1:E1"/>
    <mergeCell ref="A58:A59"/>
    <mergeCell ref="B58:F58"/>
  </mergeCells>
  <printOptions horizontalCentered="1"/>
  <pageMargins left="0.16" right="0.15" top="0.17" bottom="0.28" header="0.18" footer="0.19"/>
  <pageSetup horizontalDpi="600" verticalDpi="600" orientation="portrait" paperSize="9" scale="70" r:id="rId1"/>
  <ignoredErrors>
    <ignoredError sqref="C25 D9:E9" formulaRange="1"/>
    <ignoredError sqref="D51 D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zoomScale="136" zoomScaleNormal="136" zoomScalePageLayoutView="0" workbookViewId="0" topLeftCell="A1">
      <selection activeCell="A3" sqref="A3"/>
    </sheetView>
  </sheetViews>
  <sheetFormatPr defaultColWidth="9.00390625" defaultRowHeight="12.75"/>
  <cols>
    <col min="1" max="1" width="46.125" style="0" customWidth="1"/>
    <col min="2" max="2" width="30.00390625" style="0" customWidth="1"/>
    <col min="3" max="3" width="30.625" style="0" customWidth="1"/>
    <col min="4" max="4" width="14.25390625" style="0" customWidth="1"/>
  </cols>
  <sheetData>
    <row r="1" spans="1:3" ht="12.75">
      <c r="A1" s="99"/>
      <c r="B1" s="100"/>
      <c r="C1" s="100" t="s">
        <v>46</v>
      </c>
    </row>
    <row r="2" spans="1:3" s="102" customFormat="1" ht="15.75">
      <c r="A2" s="316" t="s">
        <v>204</v>
      </c>
      <c r="B2" s="316"/>
      <c r="C2" s="317"/>
    </row>
    <row r="3" spans="1:3" ht="26.25">
      <c r="A3" s="190" t="s">
        <v>47</v>
      </c>
      <c r="B3" s="103" t="s">
        <v>48</v>
      </c>
      <c r="C3" s="103" t="s">
        <v>202</v>
      </c>
    </row>
    <row r="4" spans="1:3" ht="15.75" customHeight="1">
      <c r="A4" s="104" t="s">
        <v>49</v>
      </c>
      <c r="B4" s="105">
        <f>B5+B6+B7</f>
        <v>8560</v>
      </c>
      <c r="C4" s="105">
        <f>C5+C6+C7</f>
        <v>8560</v>
      </c>
    </row>
    <row r="5" spans="1:3" ht="12.75">
      <c r="A5" s="106" t="s">
        <v>50</v>
      </c>
      <c r="B5" s="107">
        <v>5406</v>
      </c>
      <c r="C5" s="107">
        <v>5406</v>
      </c>
    </row>
    <row r="6" spans="1:3" ht="12.75">
      <c r="A6" s="106" t="s">
        <v>51</v>
      </c>
      <c r="B6" s="107">
        <v>372</v>
      </c>
      <c r="C6" s="107">
        <v>372</v>
      </c>
    </row>
    <row r="7" spans="1:3" ht="12.75">
      <c r="A7" s="106" t="s">
        <v>52</v>
      </c>
      <c r="B7" s="107">
        <v>2782</v>
      </c>
      <c r="C7" s="107">
        <v>2782</v>
      </c>
    </row>
    <row r="8" spans="1:3" ht="15.75" customHeight="1">
      <c r="A8" s="104" t="s">
        <v>53</v>
      </c>
      <c r="B8" s="105">
        <f>SUM(B9:B10)</f>
        <v>2351</v>
      </c>
      <c r="C8" s="105">
        <f>SUM(C9:C10)</f>
        <v>2351</v>
      </c>
    </row>
    <row r="9" spans="1:3" ht="12.75">
      <c r="A9" s="106" t="s">
        <v>54</v>
      </c>
      <c r="B9" s="107">
        <v>2211</v>
      </c>
      <c r="C9" s="107">
        <v>2211</v>
      </c>
    </row>
    <row r="10" spans="1:3" ht="12.75">
      <c r="A10" s="106" t="s">
        <v>55</v>
      </c>
      <c r="B10" s="107">
        <v>140</v>
      </c>
      <c r="C10" s="107">
        <v>140</v>
      </c>
    </row>
    <row r="11" spans="1:3" ht="14.25" customHeight="1">
      <c r="A11" s="108" t="s">
        <v>56</v>
      </c>
      <c r="B11" s="109">
        <f>SUM(B12:B32)</f>
        <v>9800</v>
      </c>
      <c r="C11" s="109">
        <f>SUM(C12:C32)</f>
        <v>9265</v>
      </c>
    </row>
    <row r="12" spans="1:3" ht="12.75">
      <c r="A12" s="110" t="s">
        <v>57</v>
      </c>
      <c r="B12" s="111">
        <v>10</v>
      </c>
      <c r="C12" s="111">
        <v>10</v>
      </c>
    </row>
    <row r="13" spans="1:3" ht="12.75">
      <c r="A13" s="101" t="s">
        <v>58</v>
      </c>
      <c r="B13" s="111">
        <v>50</v>
      </c>
      <c r="C13" s="111">
        <v>50</v>
      </c>
    </row>
    <row r="14" spans="1:3" ht="12.75">
      <c r="A14" s="101" t="s">
        <v>59</v>
      </c>
      <c r="B14" s="111">
        <v>190</v>
      </c>
      <c r="C14" s="111">
        <v>190</v>
      </c>
    </row>
    <row r="15" spans="1:3" ht="12.75">
      <c r="A15" s="101" t="s">
        <v>60</v>
      </c>
      <c r="B15" s="111">
        <v>600</v>
      </c>
      <c r="C15" s="111">
        <v>600</v>
      </c>
    </row>
    <row r="16" spans="1:3" ht="12.75">
      <c r="A16" s="101" t="s">
        <v>61</v>
      </c>
      <c r="B16" s="111">
        <v>200</v>
      </c>
      <c r="C16" s="111">
        <v>200</v>
      </c>
    </row>
    <row r="17" spans="1:3" ht="12.75">
      <c r="A17" s="101" t="s">
        <v>62</v>
      </c>
      <c r="B17" s="111">
        <v>78</v>
      </c>
      <c r="C17" s="111">
        <v>78</v>
      </c>
    </row>
    <row r="18" spans="1:3" ht="12.75">
      <c r="A18" s="101" t="s">
        <v>63</v>
      </c>
      <c r="B18" s="111">
        <v>102</v>
      </c>
      <c r="C18" s="111">
        <v>102</v>
      </c>
    </row>
    <row r="19" spans="1:3" ht="12.75">
      <c r="A19" s="101" t="s">
        <v>64</v>
      </c>
      <c r="B19" s="111">
        <v>300</v>
      </c>
      <c r="C19" s="111">
        <v>300</v>
      </c>
    </row>
    <row r="20" spans="1:3" ht="12.75">
      <c r="A20" s="101" t="s">
        <v>65</v>
      </c>
      <c r="B20" s="111">
        <v>100</v>
      </c>
      <c r="C20" s="111">
        <v>100</v>
      </c>
    </row>
    <row r="21" spans="1:3" ht="12.75">
      <c r="A21" s="101" t="s">
        <v>66</v>
      </c>
      <c r="B21" s="111">
        <v>190</v>
      </c>
      <c r="C21" s="111">
        <v>190</v>
      </c>
    </row>
    <row r="22" spans="1:3" ht="12.75">
      <c r="A22" s="101" t="s">
        <v>67</v>
      </c>
      <c r="B22" s="111">
        <v>1000</v>
      </c>
      <c r="C22" s="111">
        <v>1000</v>
      </c>
    </row>
    <row r="23" spans="1:3" ht="12.75">
      <c r="A23" s="101" t="s">
        <v>68</v>
      </c>
      <c r="B23" s="111">
        <v>900</v>
      </c>
      <c r="C23" s="111">
        <v>900</v>
      </c>
    </row>
    <row r="24" spans="1:3" ht="12.75">
      <c r="A24" s="101" t="s">
        <v>69</v>
      </c>
      <c r="B24" s="111">
        <v>50</v>
      </c>
      <c r="C24" s="111">
        <v>50</v>
      </c>
    </row>
    <row r="25" spans="1:3" ht="12.75">
      <c r="A25" s="101" t="s">
        <v>70</v>
      </c>
      <c r="B25" s="111">
        <v>220</v>
      </c>
      <c r="C25" s="111">
        <v>220</v>
      </c>
    </row>
    <row r="26" spans="1:3" ht="12.75">
      <c r="A26" s="101" t="s">
        <v>71</v>
      </c>
      <c r="B26" s="111">
        <v>150</v>
      </c>
      <c r="C26" s="111">
        <v>150</v>
      </c>
    </row>
    <row r="27" spans="1:3" ht="12.75">
      <c r="A27" s="101" t="s">
        <v>72</v>
      </c>
      <c r="B27" s="111">
        <v>1200</v>
      </c>
      <c r="C27" s="111">
        <v>1200</v>
      </c>
    </row>
    <row r="28" spans="1:3" ht="12.75">
      <c r="A28" s="101" t="s">
        <v>73</v>
      </c>
      <c r="B28" s="111">
        <v>1700</v>
      </c>
      <c r="C28" s="111">
        <v>1700</v>
      </c>
    </row>
    <row r="29" spans="1:3" ht="12.75">
      <c r="A29" s="101" t="s">
        <v>74</v>
      </c>
      <c r="B29" s="111">
        <v>750</v>
      </c>
      <c r="C29" s="111">
        <v>750</v>
      </c>
    </row>
    <row r="30" spans="1:3" ht="12.75">
      <c r="A30" s="101" t="s">
        <v>75</v>
      </c>
      <c r="B30" s="111">
        <v>60</v>
      </c>
      <c r="C30" s="111">
        <v>60</v>
      </c>
    </row>
    <row r="31" spans="1:3" ht="12.75">
      <c r="A31" s="101" t="s">
        <v>76</v>
      </c>
      <c r="B31" s="111">
        <v>50</v>
      </c>
      <c r="C31" s="111">
        <v>50</v>
      </c>
    </row>
    <row r="32" spans="1:3" s="114" customFormat="1" ht="12.75">
      <c r="A32" s="112" t="s">
        <v>77</v>
      </c>
      <c r="B32" s="113">
        <v>1900</v>
      </c>
      <c r="C32" s="113">
        <v>1365</v>
      </c>
    </row>
    <row r="33" spans="1:3" ht="12.75">
      <c r="A33" s="189" t="s">
        <v>203</v>
      </c>
      <c r="B33" s="111">
        <v>1900</v>
      </c>
      <c r="C33" s="111">
        <v>1365</v>
      </c>
    </row>
    <row r="34" spans="1:3" ht="12.75">
      <c r="A34" s="115" t="s">
        <v>78</v>
      </c>
      <c r="B34" s="109">
        <f>B52+B42+B35</f>
        <v>22139</v>
      </c>
      <c r="C34" s="109">
        <f>C52+C42+C35</f>
        <v>21324</v>
      </c>
    </row>
    <row r="35" spans="1:3" s="114" customFormat="1" ht="12.75">
      <c r="A35" s="116" t="s">
        <v>79</v>
      </c>
      <c r="B35" s="117">
        <f>SUM(B36:B41)</f>
        <v>2078</v>
      </c>
      <c r="C35" s="117">
        <f>SUM(C36:C41)</f>
        <v>2078</v>
      </c>
    </row>
    <row r="36" spans="1:3" s="120" customFormat="1" ht="12.75">
      <c r="A36" s="118" t="s">
        <v>80</v>
      </c>
      <c r="B36" s="119">
        <v>350</v>
      </c>
      <c r="C36" s="119">
        <v>350</v>
      </c>
    </row>
    <row r="37" spans="1:3" s="120" customFormat="1" ht="12.75">
      <c r="A37" s="118" t="s">
        <v>81</v>
      </c>
      <c r="B37" s="119">
        <v>88</v>
      </c>
      <c r="C37" s="119">
        <v>88</v>
      </c>
    </row>
    <row r="38" spans="1:3" ht="12.75">
      <c r="A38" s="101" t="s">
        <v>82</v>
      </c>
      <c r="B38" s="111">
        <v>400</v>
      </c>
      <c r="C38" s="111">
        <v>400</v>
      </c>
    </row>
    <row r="39" spans="1:3" ht="12.75">
      <c r="A39" s="101" t="s">
        <v>83</v>
      </c>
      <c r="B39" s="111">
        <v>450</v>
      </c>
      <c r="C39" s="111">
        <v>450</v>
      </c>
    </row>
    <row r="40" spans="1:3" ht="12.75">
      <c r="A40" s="101" t="s">
        <v>84</v>
      </c>
      <c r="B40" s="111">
        <v>340</v>
      </c>
      <c r="C40" s="111">
        <v>340</v>
      </c>
    </row>
    <row r="41" spans="1:3" ht="12.75">
      <c r="A41" s="101" t="s">
        <v>85</v>
      </c>
      <c r="B41" s="111">
        <v>450</v>
      </c>
      <c r="C41" s="111">
        <v>450</v>
      </c>
    </row>
    <row r="42" spans="1:3" ht="12.75">
      <c r="A42" s="116" t="s">
        <v>86</v>
      </c>
      <c r="B42" s="117">
        <f>SUM(B43:B51)</f>
        <v>12111</v>
      </c>
      <c r="C42" s="117">
        <f>SUM(C43:C51)</f>
        <v>11889</v>
      </c>
    </row>
    <row r="43" spans="1:3" ht="12.75">
      <c r="A43" s="121" t="s">
        <v>87</v>
      </c>
      <c r="B43" s="122">
        <v>5</v>
      </c>
      <c r="C43" s="122">
        <v>5</v>
      </c>
    </row>
    <row r="44" spans="1:3" ht="12.75">
      <c r="A44" s="121" t="s">
        <v>88</v>
      </c>
      <c r="B44" s="122">
        <v>177</v>
      </c>
      <c r="C44" s="122">
        <v>177</v>
      </c>
    </row>
    <row r="45" spans="1:3" ht="12.75">
      <c r="A45" s="123" t="s">
        <v>89</v>
      </c>
      <c r="B45" s="111">
        <v>278</v>
      </c>
      <c r="C45" s="111">
        <v>278</v>
      </c>
    </row>
    <row r="46" spans="1:3" ht="12.75">
      <c r="A46" s="101" t="s">
        <v>90</v>
      </c>
      <c r="B46" s="111">
        <v>179</v>
      </c>
      <c r="C46" s="111">
        <v>179</v>
      </c>
    </row>
    <row r="47" spans="1:3" ht="12.75">
      <c r="A47" s="101" t="s">
        <v>91</v>
      </c>
      <c r="B47" s="111">
        <v>8075</v>
      </c>
      <c r="C47" s="111">
        <v>7905</v>
      </c>
    </row>
    <row r="48" spans="1:3" ht="12.75">
      <c r="A48" s="101" t="s">
        <v>92</v>
      </c>
      <c r="B48" s="111">
        <v>1371</v>
      </c>
      <c r="C48" s="111">
        <v>1072</v>
      </c>
    </row>
    <row r="49" spans="1:3" ht="12.75">
      <c r="A49" s="101" t="s">
        <v>93</v>
      </c>
      <c r="B49" s="111">
        <v>1800</v>
      </c>
      <c r="C49" s="111">
        <v>2047</v>
      </c>
    </row>
    <row r="50" spans="1:3" ht="12.75">
      <c r="A50" s="101" t="s">
        <v>94</v>
      </c>
      <c r="B50" s="111">
        <v>174</v>
      </c>
      <c r="C50" s="111">
        <v>174</v>
      </c>
    </row>
    <row r="51" spans="1:3" ht="12.75">
      <c r="A51" s="101" t="s">
        <v>95</v>
      </c>
      <c r="B51" s="111">
        <v>52</v>
      </c>
      <c r="C51" s="111">
        <v>52</v>
      </c>
    </row>
    <row r="52" spans="1:3" ht="12.75">
      <c r="A52" s="116" t="s">
        <v>96</v>
      </c>
      <c r="B52" s="117">
        <f>B53+B54+B55+B58+B59+B60+B61+B62+B63</f>
        <v>7950</v>
      </c>
      <c r="C52" s="117">
        <f>C53+C54+C55+C58+C59+C60+C61+C62+C63</f>
        <v>7357</v>
      </c>
    </row>
    <row r="53" spans="1:3" ht="12.75">
      <c r="A53" s="101" t="s">
        <v>97</v>
      </c>
      <c r="B53" s="111">
        <v>200</v>
      </c>
      <c r="C53" s="111">
        <v>200</v>
      </c>
    </row>
    <row r="54" spans="1:3" ht="12.75">
      <c r="A54" s="101" t="s">
        <v>98</v>
      </c>
      <c r="B54" s="111">
        <v>500</v>
      </c>
      <c r="C54" s="111">
        <v>500</v>
      </c>
    </row>
    <row r="55" spans="1:3" ht="12.75">
      <c r="A55" s="101" t="s">
        <v>99</v>
      </c>
      <c r="B55" s="111">
        <v>520</v>
      </c>
      <c r="C55" s="111">
        <v>520</v>
      </c>
    </row>
    <row r="56" spans="1:3" ht="12.75">
      <c r="A56" s="101" t="s">
        <v>100</v>
      </c>
      <c r="B56" s="124">
        <v>150</v>
      </c>
      <c r="C56" s="124">
        <v>150</v>
      </c>
    </row>
    <row r="57" spans="1:3" ht="12.75">
      <c r="A57" s="101" t="s">
        <v>101</v>
      </c>
      <c r="B57" s="124">
        <v>370</v>
      </c>
      <c r="C57" s="124">
        <v>370</v>
      </c>
    </row>
    <row r="58" spans="1:3" ht="12.75">
      <c r="A58" s="101" t="s">
        <v>102</v>
      </c>
      <c r="B58" s="111">
        <v>700</v>
      </c>
      <c r="C58" s="111">
        <v>300</v>
      </c>
    </row>
    <row r="59" spans="1:3" ht="12.75">
      <c r="A59" s="101" t="s">
        <v>103</v>
      </c>
      <c r="B59" s="111">
        <v>200</v>
      </c>
      <c r="C59" s="111">
        <v>200</v>
      </c>
    </row>
    <row r="60" spans="1:3" ht="12.75">
      <c r="A60" s="101" t="s">
        <v>104</v>
      </c>
      <c r="B60" s="111">
        <v>800</v>
      </c>
      <c r="C60" s="111">
        <v>800</v>
      </c>
    </row>
    <row r="61" spans="1:3" ht="12.75">
      <c r="A61" s="101" t="s">
        <v>105</v>
      </c>
      <c r="B61" s="111">
        <v>1000</v>
      </c>
      <c r="C61" s="111">
        <v>800</v>
      </c>
    </row>
    <row r="62" spans="1:3" ht="12.75">
      <c r="A62" s="101" t="s">
        <v>106</v>
      </c>
      <c r="B62" s="111">
        <v>30</v>
      </c>
      <c r="C62" s="111">
        <v>37</v>
      </c>
    </row>
    <row r="63" spans="1:3" ht="12.75">
      <c r="A63" s="106" t="s">
        <v>107</v>
      </c>
      <c r="B63" s="111">
        <v>4000</v>
      </c>
      <c r="C63" s="111">
        <v>4000</v>
      </c>
    </row>
    <row r="64" spans="1:3" ht="12.75">
      <c r="A64" s="104" t="s">
        <v>108</v>
      </c>
      <c r="B64" s="105">
        <v>20</v>
      </c>
      <c r="C64" s="105">
        <v>20</v>
      </c>
    </row>
    <row r="65" spans="1:3" ht="12.75">
      <c r="A65" s="125" t="s">
        <v>109</v>
      </c>
      <c r="B65" s="107">
        <v>20</v>
      </c>
      <c r="C65" s="107">
        <v>20</v>
      </c>
    </row>
    <row r="66" spans="1:3" ht="13.5" thickBot="1">
      <c r="A66" s="126" t="s">
        <v>110</v>
      </c>
      <c r="B66" s="127">
        <v>20</v>
      </c>
      <c r="C66" s="127">
        <v>20</v>
      </c>
    </row>
    <row r="67" spans="1:3" ht="16.5" thickBot="1">
      <c r="A67" s="128" t="s">
        <v>111</v>
      </c>
      <c r="B67" s="129">
        <f>B4+B8+B11+B34+B64</f>
        <v>42870</v>
      </c>
      <c r="C67" s="129">
        <f>C4+C8+C11+C34+C64</f>
        <v>41520</v>
      </c>
    </row>
    <row r="68" spans="1:3" s="102" customFormat="1" ht="15.75" hidden="1">
      <c r="A68" s="130"/>
      <c r="B68" s="43"/>
      <c r="C68" s="43"/>
    </row>
    <row r="69" spans="1:3" ht="15.75" customHeight="1">
      <c r="A69" s="108" t="s">
        <v>112</v>
      </c>
      <c r="B69" s="131" t="s">
        <v>113</v>
      </c>
      <c r="C69" s="131" t="s">
        <v>113</v>
      </c>
    </row>
    <row r="70" spans="1:3" ht="16.5" customHeight="1">
      <c r="A70" s="132" t="s">
        <v>114</v>
      </c>
      <c r="B70" s="131" t="s">
        <v>115</v>
      </c>
      <c r="C70" s="131" t="s">
        <v>115</v>
      </c>
    </row>
  </sheetData>
  <sheetProtection/>
  <mergeCells count="1">
    <mergeCell ref="A2:C2"/>
  </mergeCells>
  <printOptions horizontalCentered="1"/>
  <pageMargins left="0" right="0" top="0.31" bottom="0.15748031496062992" header="0.2" footer="0.15748031496062992"/>
  <pageSetup horizontalDpi="600" verticalDpi="600" orientation="portrait" paperSize="9" scale="85" r:id="rId1"/>
  <ignoredErrors>
    <ignoredError sqref="B11:C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54.00390625" style="0" customWidth="1"/>
    <col min="2" max="2" width="23.25390625" style="0" customWidth="1"/>
    <col min="3" max="3" width="21.625" style="0" customWidth="1"/>
  </cols>
  <sheetData>
    <row r="1" spans="1:3" s="120" customFormat="1" ht="69.75" customHeight="1" thickBot="1">
      <c r="A1" s="318" t="s">
        <v>211</v>
      </c>
      <c r="B1" s="319"/>
      <c r="C1" s="320"/>
    </row>
    <row r="2" spans="1:3" s="102" customFormat="1" ht="45.75" thickBot="1">
      <c r="A2" s="197"/>
      <c r="B2" s="213" t="s">
        <v>116</v>
      </c>
      <c r="C2" s="214" t="s">
        <v>208</v>
      </c>
    </row>
    <row r="3" spans="1:3" s="102" customFormat="1" ht="22.5" customHeight="1" thickBot="1">
      <c r="A3" s="215" t="s">
        <v>212</v>
      </c>
      <c r="B3" s="216">
        <f>B4+B8+B12</f>
        <v>1460</v>
      </c>
      <c r="C3" s="217">
        <f>C4+C8+C12</f>
        <v>1815</v>
      </c>
    </row>
    <row r="4" spans="1:3" s="102" customFormat="1" ht="22.5" customHeight="1" thickBot="1">
      <c r="A4" s="197" t="s">
        <v>117</v>
      </c>
      <c r="B4" s="198">
        <v>1010</v>
      </c>
      <c r="C4" s="199">
        <f>SUM(C5:C7)</f>
        <v>1100</v>
      </c>
    </row>
    <row r="5" spans="1:3" s="102" customFormat="1" ht="22.5" customHeight="1">
      <c r="A5" s="195" t="s">
        <v>205</v>
      </c>
      <c r="B5" s="196"/>
      <c r="C5" s="218">
        <v>90</v>
      </c>
    </row>
    <row r="6" spans="1:3" s="102" customFormat="1" ht="22.5" customHeight="1">
      <c r="A6" s="193" t="s">
        <v>206</v>
      </c>
      <c r="B6" s="191"/>
      <c r="C6" s="219">
        <v>332</v>
      </c>
    </row>
    <row r="7" spans="1:3" s="102" customFormat="1" ht="22.5" customHeight="1" thickBot="1">
      <c r="A7" s="200" t="s">
        <v>207</v>
      </c>
      <c r="B7" s="201"/>
      <c r="C7" s="220">
        <v>678</v>
      </c>
    </row>
    <row r="8" spans="1:3" s="102" customFormat="1" ht="22.5" customHeight="1" thickBot="1">
      <c r="A8" s="203" t="s">
        <v>118</v>
      </c>
      <c r="B8" s="198">
        <v>200</v>
      </c>
      <c r="C8" s="199">
        <f>SUM(C9:C11)</f>
        <v>465</v>
      </c>
    </row>
    <row r="9" spans="1:3" s="102" customFormat="1" ht="21" customHeight="1">
      <c r="A9" s="202" t="s">
        <v>119</v>
      </c>
      <c r="B9" s="221">
        <v>200</v>
      </c>
      <c r="C9" s="218">
        <v>200</v>
      </c>
    </row>
    <row r="10" spans="1:3" s="102" customFormat="1" ht="22.5" customHeight="1">
      <c r="A10" s="194" t="s">
        <v>209</v>
      </c>
      <c r="B10" s="192"/>
      <c r="C10" s="219">
        <v>132</v>
      </c>
    </row>
    <row r="11" spans="1:3" s="102" customFormat="1" ht="23.25" customHeight="1" thickBot="1">
      <c r="A11" s="204" t="s">
        <v>210</v>
      </c>
      <c r="B11" s="205"/>
      <c r="C11" s="220">
        <v>133</v>
      </c>
    </row>
    <row r="12" spans="1:3" ht="35.25" customHeight="1" thickBot="1">
      <c r="A12" s="206" t="s">
        <v>120</v>
      </c>
      <c r="B12" s="207">
        <v>250</v>
      </c>
      <c r="C12" s="208">
        <v>250</v>
      </c>
    </row>
    <row r="13" spans="1:3" ht="33" customHeight="1" thickBot="1">
      <c r="A13" s="209" t="s">
        <v>121</v>
      </c>
      <c r="B13" s="222">
        <v>250</v>
      </c>
      <c r="C13" s="225">
        <v>250</v>
      </c>
    </row>
    <row r="14" spans="1:3" ht="21.75" customHeight="1" thickBot="1">
      <c r="A14" s="210" t="s">
        <v>213</v>
      </c>
      <c r="B14" s="211">
        <v>16200</v>
      </c>
      <c r="C14" s="212">
        <v>25700</v>
      </c>
    </row>
    <row r="15" spans="1:3" ht="29.25" thickBot="1">
      <c r="A15" s="209" t="s">
        <v>214</v>
      </c>
      <c r="B15" s="222">
        <v>16200</v>
      </c>
      <c r="C15" s="225">
        <v>25700</v>
      </c>
    </row>
    <row r="16" spans="1:3" ht="23.25" customHeight="1" thickBot="1">
      <c r="A16" s="223" t="s">
        <v>122</v>
      </c>
      <c r="B16" s="224">
        <f>B3+B14</f>
        <v>17660</v>
      </c>
      <c r="C16" s="224">
        <f>C4+C8+C12+C14</f>
        <v>27515</v>
      </c>
    </row>
  </sheetData>
  <sheetProtection/>
  <mergeCells count="1">
    <mergeCell ref="A1:C1"/>
  </mergeCells>
  <printOptions horizontalCentered="1"/>
  <pageMargins left="0.16" right="0.15" top="0.55" bottom="0.984251968503937" header="0.29" footer="0.5118110236220472"/>
  <pageSetup horizontalDpi="600" verticalDpi="600" orientation="portrait" paperSize="9" r:id="rId1"/>
  <ignoredErrors>
    <ignoredError sqref="C4 C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22">
      <selection activeCell="B6" sqref="B6"/>
    </sheetView>
  </sheetViews>
  <sheetFormatPr defaultColWidth="9.00390625" defaultRowHeight="12.75"/>
  <cols>
    <col min="1" max="1" width="12.75390625" style="133" customWidth="1"/>
    <col min="2" max="2" width="61.875" style="133" customWidth="1"/>
    <col min="3" max="3" width="24.875" style="133" customWidth="1"/>
    <col min="4" max="4" width="25.00390625" style="133" customWidth="1"/>
    <col min="5" max="16384" width="9.125" style="133" customWidth="1"/>
  </cols>
  <sheetData>
    <row r="1" ht="23.25" customHeight="1" thickBot="1">
      <c r="D1" s="134" t="s">
        <v>123</v>
      </c>
    </row>
    <row r="2" spans="1:4" ht="29.25" customHeight="1" thickTop="1">
      <c r="A2" s="323" t="s">
        <v>215</v>
      </c>
      <c r="B2" s="324"/>
      <c r="C2" s="324"/>
      <c r="D2" s="325"/>
    </row>
    <row r="3" spans="1:4" ht="19.5" customHeight="1">
      <c r="A3" s="226" t="s">
        <v>124</v>
      </c>
      <c r="B3" s="227" t="s">
        <v>125</v>
      </c>
      <c r="C3" s="227" t="s">
        <v>126</v>
      </c>
      <c r="D3" s="228" t="s">
        <v>127</v>
      </c>
    </row>
    <row r="4" spans="1:4" ht="15">
      <c r="A4" s="326" t="s">
        <v>128</v>
      </c>
      <c r="B4" s="327"/>
      <c r="C4" s="327"/>
      <c r="D4" s="328"/>
    </row>
    <row r="5" spans="1:4" ht="15">
      <c r="A5" s="229">
        <v>370000</v>
      </c>
      <c r="B5" s="230" t="s">
        <v>129</v>
      </c>
      <c r="C5" s="231">
        <v>26050</v>
      </c>
      <c r="D5" s="232"/>
    </row>
    <row r="6" spans="1:4" ht="30.75" customHeight="1">
      <c r="A6" s="229">
        <v>381103</v>
      </c>
      <c r="B6" s="230" t="s">
        <v>130</v>
      </c>
      <c r="C6" s="231"/>
      <c r="D6" s="233">
        <v>463</v>
      </c>
    </row>
    <row r="7" spans="1:4" ht="21" customHeight="1">
      <c r="A7" s="229">
        <v>682002</v>
      </c>
      <c r="B7" s="230" t="s">
        <v>131</v>
      </c>
      <c r="C7" s="231"/>
      <c r="D7" s="233"/>
    </row>
    <row r="8" spans="1:4" ht="29.25">
      <c r="A8" s="229">
        <v>841126</v>
      </c>
      <c r="B8" s="230" t="s">
        <v>132</v>
      </c>
      <c r="C8" s="231">
        <v>30</v>
      </c>
      <c r="D8" s="233">
        <v>16714</v>
      </c>
    </row>
    <row r="9" spans="1:4" ht="23.25" customHeight="1">
      <c r="A9" s="229">
        <v>841402</v>
      </c>
      <c r="B9" s="230" t="s">
        <v>133</v>
      </c>
      <c r="C9" s="231"/>
      <c r="D9" s="233">
        <v>926</v>
      </c>
    </row>
    <row r="10" spans="1:4" ht="26.25" customHeight="1">
      <c r="A10" s="229">
        <v>841403</v>
      </c>
      <c r="B10" s="230" t="s">
        <v>134</v>
      </c>
      <c r="C10" s="231">
        <v>2290</v>
      </c>
      <c r="D10" s="233">
        <v>2062</v>
      </c>
    </row>
    <row r="11" spans="1:4" ht="27.75" customHeight="1">
      <c r="A11" s="229">
        <v>841901</v>
      </c>
      <c r="B11" s="230" t="s">
        <v>135</v>
      </c>
      <c r="C11" s="231">
        <v>21806</v>
      </c>
      <c r="D11" s="233"/>
    </row>
    <row r="12" spans="1:4" ht="23.25" customHeight="1">
      <c r="A12" s="229">
        <v>841906</v>
      </c>
      <c r="B12" s="230" t="s">
        <v>216</v>
      </c>
      <c r="C12" s="231">
        <v>12035</v>
      </c>
      <c r="D12" s="233"/>
    </row>
    <row r="13" spans="1:4" ht="21.75" customHeight="1">
      <c r="A13" s="229">
        <v>843044</v>
      </c>
      <c r="B13" s="230" t="s">
        <v>136</v>
      </c>
      <c r="C13" s="231"/>
      <c r="D13" s="233"/>
    </row>
    <row r="14" spans="1:4" ht="30" customHeight="1">
      <c r="A14" s="229">
        <v>852011</v>
      </c>
      <c r="B14" s="230" t="s">
        <v>137</v>
      </c>
      <c r="C14" s="231"/>
      <c r="D14" s="233">
        <v>1072</v>
      </c>
    </row>
    <row r="15" spans="1:4" ht="29.25" customHeight="1">
      <c r="A15" s="229">
        <v>852021</v>
      </c>
      <c r="B15" s="230" t="s">
        <v>138</v>
      </c>
      <c r="C15" s="231"/>
      <c r="D15" s="233"/>
    </row>
    <row r="16" spans="1:4" ht="21.75" customHeight="1">
      <c r="A16" s="229">
        <v>889922</v>
      </c>
      <c r="B16" s="230" t="s">
        <v>218</v>
      </c>
      <c r="C16" s="231"/>
      <c r="D16" s="233">
        <v>177</v>
      </c>
    </row>
    <row r="17" spans="1:4" ht="21" customHeight="1">
      <c r="A17" s="229">
        <v>882115</v>
      </c>
      <c r="B17" s="230" t="s">
        <v>139</v>
      </c>
      <c r="C17" s="231"/>
      <c r="D17" s="233">
        <v>300</v>
      </c>
    </row>
    <row r="18" spans="1:4" ht="21.75" customHeight="1">
      <c r="A18" s="229">
        <v>862102</v>
      </c>
      <c r="B18" s="230" t="s">
        <v>219</v>
      </c>
      <c r="C18" s="231"/>
      <c r="D18" s="233">
        <v>278</v>
      </c>
    </row>
    <row r="19" spans="1:4" ht="24.75" customHeight="1">
      <c r="A19" s="229">
        <v>882116</v>
      </c>
      <c r="B19" s="230" t="s">
        <v>140</v>
      </c>
      <c r="C19" s="231"/>
      <c r="D19" s="233"/>
    </row>
    <row r="20" spans="1:4" ht="26.25" customHeight="1">
      <c r="A20" s="229">
        <v>851011</v>
      </c>
      <c r="B20" s="230" t="s">
        <v>220</v>
      </c>
      <c r="C20" s="231"/>
      <c r="D20" s="233">
        <v>2048</v>
      </c>
    </row>
    <row r="21" spans="1:4" ht="21" customHeight="1">
      <c r="A21" s="229">
        <v>882118</v>
      </c>
      <c r="B21" s="230" t="s">
        <v>221</v>
      </c>
      <c r="C21" s="231"/>
      <c r="D21" s="233">
        <v>37</v>
      </c>
    </row>
    <row r="22" spans="1:4" ht="21.75" customHeight="1">
      <c r="A22" s="229">
        <v>862101</v>
      </c>
      <c r="B22" s="230" t="s">
        <v>222</v>
      </c>
      <c r="C22" s="231"/>
      <c r="D22" s="233">
        <v>173</v>
      </c>
    </row>
    <row r="23" spans="1:4" ht="21.75" customHeight="1">
      <c r="A23" s="229">
        <v>882122</v>
      </c>
      <c r="B23" s="230" t="s">
        <v>141</v>
      </c>
      <c r="C23" s="231"/>
      <c r="D23" s="233">
        <v>520</v>
      </c>
    </row>
    <row r="24" spans="1:4" ht="24" customHeight="1">
      <c r="A24" s="229">
        <v>862301</v>
      </c>
      <c r="B24" s="230" t="s">
        <v>223</v>
      </c>
      <c r="C24" s="231"/>
      <c r="D24" s="233">
        <v>52</v>
      </c>
    </row>
    <row r="25" spans="1:4" ht="29.25" customHeight="1">
      <c r="A25" s="229">
        <v>882123</v>
      </c>
      <c r="B25" s="230" t="s">
        <v>142</v>
      </c>
      <c r="C25" s="231"/>
      <c r="D25" s="233">
        <v>200</v>
      </c>
    </row>
    <row r="26" spans="1:4" ht="30.75" customHeight="1">
      <c r="A26" s="229">
        <v>882129</v>
      </c>
      <c r="B26" s="230" t="s">
        <v>143</v>
      </c>
      <c r="C26" s="231"/>
      <c r="D26" s="233">
        <v>500</v>
      </c>
    </row>
    <row r="27" spans="1:4" ht="21.75" customHeight="1">
      <c r="A27" s="229">
        <v>882202</v>
      </c>
      <c r="B27" s="230" t="s">
        <v>144</v>
      </c>
      <c r="C27" s="231"/>
      <c r="D27" s="233">
        <v>200</v>
      </c>
    </row>
    <row r="28" spans="1:4" ht="24" customHeight="1">
      <c r="A28" s="229">
        <v>890441</v>
      </c>
      <c r="B28" s="230" t="s">
        <v>145</v>
      </c>
      <c r="C28" s="231">
        <v>1600</v>
      </c>
      <c r="D28" s="233">
        <v>2384</v>
      </c>
    </row>
    <row r="29" spans="1:4" ht="21.75" customHeight="1">
      <c r="A29" s="229">
        <v>889928</v>
      </c>
      <c r="B29" s="230" t="s">
        <v>146</v>
      </c>
      <c r="C29" s="231"/>
      <c r="D29" s="233">
        <v>2391</v>
      </c>
    </row>
    <row r="30" spans="1:4" ht="10.5" customHeight="1">
      <c r="A30" s="329">
        <v>910123</v>
      </c>
      <c r="B30" s="335" t="s">
        <v>147</v>
      </c>
      <c r="C30" s="331"/>
      <c r="D30" s="333">
        <v>1142</v>
      </c>
    </row>
    <row r="31" spans="1:4" ht="15.75" customHeight="1">
      <c r="A31" s="330"/>
      <c r="B31" s="336"/>
      <c r="C31" s="332"/>
      <c r="D31" s="334"/>
    </row>
    <row r="32" spans="1:4" ht="19.5" customHeight="1">
      <c r="A32" s="237">
        <v>931102</v>
      </c>
      <c r="B32" s="238" t="s">
        <v>217</v>
      </c>
      <c r="C32" s="239">
        <v>600</v>
      </c>
      <c r="D32" s="240">
        <v>978</v>
      </c>
    </row>
    <row r="33" spans="1:4" ht="24.75" customHeight="1">
      <c r="A33" s="229">
        <v>910501</v>
      </c>
      <c r="B33" s="230" t="s">
        <v>148</v>
      </c>
      <c r="C33" s="231"/>
      <c r="D33" s="233"/>
    </row>
    <row r="34" spans="1:4" ht="24" customHeight="1">
      <c r="A34" s="229">
        <v>910502</v>
      </c>
      <c r="B34" s="230" t="s">
        <v>149</v>
      </c>
      <c r="C34" s="231">
        <v>4614</v>
      </c>
      <c r="D34" s="233">
        <v>2783</v>
      </c>
    </row>
    <row r="35" spans="1:4" ht="29.25" customHeight="1">
      <c r="A35" s="229">
        <v>960302</v>
      </c>
      <c r="B35" s="230" t="s">
        <v>150</v>
      </c>
      <c r="C35" s="231">
        <v>10</v>
      </c>
      <c r="D35" s="233">
        <v>463</v>
      </c>
    </row>
    <row r="36" spans="1:4" ht="24.75" customHeight="1">
      <c r="A36" s="229">
        <v>882111</v>
      </c>
      <c r="B36" s="230" t="s">
        <v>151</v>
      </c>
      <c r="C36" s="231"/>
      <c r="D36" s="233">
        <v>4800</v>
      </c>
    </row>
    <row r="37" spans="1:4" ht="27" customHeight="1">
      <c r="A37" s="229">
        <v>882113</v>
      </c>
      <c r="B37" s="230" t="s">
        <v>152</v>
      </c>
      <c r="C37" s="231"/>
      <c r="D37" s="233">
        <v>800</v>
      </c>
    </row>
    <row r="38" spans="1:4" ht="24.75" customHeight="1">
      <c r="A38" s="234">
        <v>813000</v>
      </c>
      <c r="B38" s="241" t="s">
        <v>224</v>
      </c>
      <c r="C38" s="235"/>
      <c r="D38" s="236">
        <v>926</v>
      </c>
    </row>
    <row r="39" spans="1:4" ht="28.5" customHeight="1" thickBot="1">
      <c r="A39" s="242">
        <v>522001</v>
      </c>
      <c r="B39" s="243" t="s">
        <v>153</v>
      </c>
      <c r="C39" s="244"/>
      <c r="D39" s="245">
        <v>926</v>
      </c>
    </row>
    <row r="40" spans="1:4" ht="21" customHeight="1" thickTop="1">
      <c r="A40" s="246"/>
      <c r="B40" s="247" t="s">
        <v>154</v>
      </c>
      <c r="C40" s="248"/>
      <c r="D40" s="249">
        <v>20</v>
      </c>
    </row>
    <row r="41" spans="1:4" ht="22.5" customHeight="1" thickBot="1">
      <c r="A41" s="250"/>
      <c r="B41" s="251" t="s">
        <v>155</v>
      </c>
      <c r="C41" s="252"/>
      <c r="D41" s="253">
        <v>25700</v>
      </c>
    </row>
    <row r="42" spans="1:4" ht="22.5" customHeight="1" thickBot="1" thickTop="1">
      <c r="A42" s="321" t="s">
        <v>156</v>
      </c>
      <c r="B42" s="322"/>
      <c r="C42" s="254">
        <f>SUM(C5:C39)</f>
        <v>69035</v>
      </c>
      <c r="D42" s="255">
        <f>SUM(D6:D41)</f>
        <v>69035</v>
      </c>
    </row>
    <row r="43" ht="15.75" thickTop="1"/>
  </sheetData>
  <sheetProtection/>
  <mergeCells count="7">
    <mergeCell ref="A42:B42"/>
    <mergeCell ref="A2:D2"/>
    <mergeCell ref="A4:D4"/>
    <mergeCell ref="A30:A31"/>
    <mergeCell ref="C30:C31"/>
    <mergeCell ref="D30:D31"/>
    <mergeCell ref="B30:B31"/>
  </mergeCells>
  <printOptions/>
  <pageMargins left="0.31" right="0.15" top="0.46" bottom="0.44" header="0.31496062992125984" footer="0.31496062992125984"/>
  <pageSetup horizontalDpi="200" verticalDpi="2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7">
      <selection activeCell="C28" sqref="C28"/>
    </sheetView>
  </sheetViews>
  <sheetFormatPr defaultColWidth="9.00390625" defaultRowHeight="12.75"/>
  <cols>
    <col min="1" max="1" width="42.75390625" style="135" customWidth="1"/>
    <col min="2" max="2" width="19.25390625" style="135" customWidth="1"/>
    <col min="3" max="3" width="18.375" style="135" customWidth="1"/>
    <col min="4" max="4" width="17.875" style="135" customWidth="1"/>
    <col min="5" max="16384" width="9.125" style="135" customWidth="1"/>
  </cols>
  <sheetData>
    <row r="1" spans="1:4" ht="15">
      <c r="A1" s="256"/>
      <c r="B1" s="257"/>
      <c r="C1" s="257"/>
      <c r="D1" s="258" t="s">
        <v>157</v>
      </c>
    </row>
    <row r="2" spans="1:4" ht="78.75" customHeight="1" thickBot="1">
      <c r="A2" s="340" t="s">
        <v>225</v>
      </c>
      <c r="B2" s="341"/>
      <c r="C2" s="341"/>
      <c r="D2" s="342"/>
    </row>
    <row r="3" spans="1:4" ht="15.75">
      <c r="A3" s="272" t="s">
        <v>158</v>
      </c>
      <c r="B3" s="273" t="s">
        <v>226</v>
      </c>
      <c r="C3" s="273">
        <v>2014</v>
      </c>
      <c r="D3" s="274">
        <v>2015</v>
      </c>
    </row>
    <row r="4" spans="1:4" ht="15.75">
      <c r="A4" s="337" t="s">
        <v>159</v>
      </c>
      <c r="B4" s="338"/>
      <c r="C4" s="338"/>
      <c r="D4" s="339"/>
    </row>
    <row r="5" spans="1:4" ht="15.75">
      <c r="A5" s="259" t="s">
        <v>160</v>
      </c>
      <c r="B5" s="136"/>
      <c r="C5" s="136">
        <v>30</v>
      </c>
      <c r="D5" s="260">
        <v>40</v>
      </c>
    </row>
    <row r="6" spans="1:4" ht="15.75">
      <c r="A6" s="259" t="s">
        <v>161</v>
      </c>
      <c r="B6" s="137">
        <v>370</v>
      </c>
      <c r="C6" s="138">
        <v>500</v>
      </c>
      <c r="D6" s="261">
        <v>550</v>
      </c>
    </row>
    <row r="7" spans="1:4" ht="15.75">
      <c r="A7" s="259" t="s">
        <v>160</v>
      </c>
      <c r="B7" s="138">
        <v>2070</v>
      </c>
      <c r="C7" s="138">
        <v>8800</v>
      </c>
      <c r="D7" s="261">
        <v>8900</v>
      </c>
    </row>
    <row r="8" spans="1:4" ht="30.75">
      <c r="A8" s="259" t="s">
        <v>227</v>
      </c>
      <c r="B8" s="138">
        <v>19736</v>
      </c>
      <c r="C8" s="138">
        <v>18000</v>
      </c>
      <c r="D8" s="261">
        <v>18200</v>
      </c>
    </row>
    <row r="9" spans="1:4" ht="15.75">
      <c r="A9" s="259" t="s">
        <v>162</v>
      </c>
      <c r="B9" s="137">
        <v>1600</v>
      </c>
      <c r="C9" s="137">
        <v>2600</v>
      </c>
      <c r="D9" s="262">
        <v>2700</v>
      </c>
    </row>
    <row r="10" spans="1:4" ht="15.75">
      <c r="A10" s="259" t="s">
        <v>163</v>
      </c>
      <c r="B10" s="137">
        <v>150</v>
      </c>
      <c r="C10" s="137">
        <v>80</v>
      </c>
      <c r="D10" s="262">
        <v>90</v>
      </c>
    </row>
    <row r="11" spans="1:4" ht="30.75">
      <c r="A11" s="259" t="s">
        <v>164</v>
      </c>
      <c r="B11" s="138">
        <v>4364</v>
      </c>
      <c r="C11" s="138">
        <v>5000</v>
      </c>
      <c r="D11" s="261">
        <v>5500</v>
      </c>
    </row>
    <row r="12" spans="1:4" ht="15.75">
      <c r="A12" s="259" t="s">
        <v>228</v>
      </c>
      <c r="B12" s="138">
        <v>12035</v>
      </c>
      <c r="C12" s="138"/>
      <c r="D12" s="261"/>
    </row>
    <row r="13" spans="1:4" ht="15.75">
      <c r="A13" s="263" t="s">
        <v>165</v>
      </c>
      <c r="B13" s="139">
        <f>SUM(B5:B12)</f>
        <v>40325</v>
      </c>
      <c r="C13" s="139">
        <f>SUM(C5:C11)</f>
        <v>35010</v>
      </c>
      <c r="D13" s="264">
        <f>SUM(D5:D11)</f>
        <v>35980</v>
      </c>
    </row>
    <row r="14" spans="1:4" ht="15.75">
      <c r="A14" s="259" t="s">
        <v>166</v>
      </c>
      <c r="B14" s="138">
        <v>8560</v>
      </c>
      <c r="C14" s="138">
        <v>6000</v>
      </c>
      <c r="D14" s="261">
        <v>6200</v>
      </c>
    </row>
    <row r="15" spans="1:4" ht="15.75">
      <c r="A15" s="259" t="s">
        <v>167</v>
      </c>
      <c r="B15" s="138">
        <v>2351</v>
      </c>
      <c r="C15" s="138">
        <v>2240</v>
      </c>
      <c r="D15" s="261">
        <v>2250</v>
      </c>
    </row>
    <row r="16" spans="1:4" ht="15.75">
      <c r="A16" s="259" t="s">
        <v>168</v>
      </c>
      <c r="B16" s="138">
        <v>9265</v>
      </c>
      <c r="C16" s="138">
        <v>16000</v>
      </c>
      <c r="D16" s="261">
        <v>16200</v>
      </c>
    </row>
    <row r="17" spans="1:4" ht="30.75">
      <c r="A17" s="259" t="s">
        <v>169</v>
      </c>
      <c r="B17" s="138">
        <v>21324</v>
      </c>
      <c r="C17" s="138">
        <v>11300</v>
      </c>
      <c r="D17" s="261">
        <v>11300</v>
      </c>
    </row>
    <row r="18" spans="1:4" ht="15.75">
      <c r="A18" s="259" t="s">
        <v>170</v>
      </c>
      <c r="B18" s="138">
        <v>20</v>
      </c>
      <c r="C18" s="138">
        <v>1000</v>
      </c>
      <c r="D18" s="261">
        <v>1200</v>
      </c>
    </row>
    <row r="19" spans="1:4" ht="15.75">
      <c r="A19" s="263" t="s">
        <v>171</v>
      </c>
      <c r="B19" s="139">
        <f>SUM(B14:B18)</f>
        <v>41520</v>
      </c>
      <c r="C19" s="139">
        <f>SUM(C14:C18)</f>
        <v>36540</v>
      </c>
      <c r="D19" s="264">
        <f>SUM(D14:D18)</f>
        <v>37150</v>
      </c>
    </row>
    <row r="20" spans="1:4" ht="15.75">
      <c r="A20" s="259" t="s">
        <v>229</v>
      </c>
      <c r="B20" s="138">
        <v>1470</v>
      </c>
      <c r="C20" s="138">
        <v>2840</v>
      </c>
      <c r="D20" s="261">
        <v>3370</v>
      </c>
    </row>
    <row r="21" spans="1:4" ht="16.5" customHeight="1">
      <c r="A21" s="259" t="s">
        <v>172</v>
      </c>
      <c r="B21" s="138">
        <v>1400</v>
      </c>
      <c r="C21" s="138"/>
      <c r="D21" s="261"/>
    </row>
    <row r="22" spans="1:4" ht="15.75">
      <c r="A22" s="259" t="s">
        <v>173</v>
      </c>
      <c r="B22" s="138">
        <v>140</v>
      </c>
      <c r="C22" s="138">
        <v>150</v>
      </c>
      <c r="D22" s="261">
        <v>150</v>
      </c>
    </row>
    <row r="23" spans="1:4" ht="15.75">
      <c r="A23" s="259" t="s">
        <v>174</v>
      </c>
      <c r="B23" s="138">
        <v>25700</v>
      </c>
      <c r="C23" s="138">
        <v>2000</v>
      </c>
      <c r="D23" s="261">
        <v>2500</v>
      </c>
    </row>
    <row r="24" spans="1:4" ht="17.25" customHeight="1">
      <c r="A24" s="263" t="s">
        <v>175</v>
      </c>
      <c r="B24" s="139">
        <f>SUM(B20:B23)</f>
        <v>28710</v>
      </c>
      <c r="C24" s="139">
        <v>4990</v>
      </c>
      <c r="D24" s="264">
        <v>6020</v>
      </c>
    </row>
    <row r="25" spans="1:4" ht="15.75">
      <c r="A25" s="259" t="s">
        <v>176</v>
      </c>
      <c r="B25" s="138">
        <v>1815</v>
      </c>
      <c r="C25" s="138">
        <v>1960</v>
      </c>
      <c r="D25" s="261">
        <v>2850</v>
      </c>
    </row>
    <row r="26" spans="1:4" ht="15.75">
      <c r="A26" s="259" t="s">
        <v>170</v>
      </c>
      <c r="B26" s="138">
        <v>25700</v>
      </c>
      <c r="C26" s="138">
        <v>1500</v>
      </c>
      <c r="D26" s="261">
        <v>2000</v>
      </c>
    </row>
    <row r="27" spans="1:4" ht="19.5" customHeight="1" thickBot="1">
      <c r="A27" s="265" t="s">
        <v>177</v>
      </c>
      <c r="B27" s="140">
        <f>SUM(B25:B26)</f>
        <v>27515</v>
      </c>
      <c r="C27" s="141">
        <v>3460</v>
      </c>
      <c r="D27" s="266">
        <v>4850</v>
      </c>
    </row>
    <row r="28" spans="1:4" ht="43.5" customHeight="1" thickBot="1" thickTop="1">
      <c r="A28" s="267" t="s">
        <v>178</v>
      </c>
      <c r="B28" s="142">
        <f>B13+B24</f>
        <v>69035</v>
      </c>
      <c r="C28" s="142">
        <v>40000</v>
      </c>
      <c r="D28" s="268">
        <v>42000</v>
      </c>
    </row>
    <row r="29" spans="1:4" ht="33" thickBot="1" thickTop="1">
      <c r="A29" s="269" t="s">
        <v>179</v>
      </c>
      <c r="B29" s="270">
        <f>B19+B27</f>
        <v>69035</v>
      </c>
      <c r="C29" s="270">
        <v>40000</v>
      </c>
      <c r="D29" s="271">
        <v>42000</v>
      </c>
    </row>
    <row r="30" ht="15">
      <c r="A30" s="143"/>
    </row>
  </sheetData>
  <sheetProtection/>
  <mergeCells count="2">
    <mergeCell ref="A4:D4"/>
    <mergeCell ref="A2:D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="120" zoomScaleNormal="120" zoomScalePageLayoutView="0" workbookViewId="0" topLeftCell="A1">
      <selection activeCell="A2" sqref="A2:D2"/>
    </sheetView>
  </sheetViews>
  <sheetFormatPr defaultColWidth="9.00390625" defaultRowHeight="12.75"/>
  <cols>
    <col min="1" max="1" width="28.25390625" style="0" customWidth="1"/>
    <col min="2" max="2" width="22.875" style="0" customWidth="1"/>
    <col min="3" max="3" width="23.25390625" style="0" customWidth="1"/>
    <col min="4" max="4" width="25.875" style="0" customWidth="1"/>
  </cols>
  <sheetData>
    <row r="1" spans="1:4" ht="33.75" customHeight="1">
      <c r="A1" s="343" t="s">
        <v>230</v>
      </c>
      <c r="B1" s="344"/>
      <c r="C1" s="344"/>
      <c r="D1" s="345"/>
    </row>
    <row r="2" spans="1:4" ht="47.25" customHeight="1" thickBot="1">
      <c r="A2" s="346" t="s">
        <v>245</v>
      </c>
      <c r="B2" s="347"/>
      <c r="C2" s="347"/>
      <c r="D2" s="348"/>
    </row>
    <row r="3" spans="1:4" ht="15" customHeight="1" thickBot="1">
      <c r="A3" s="349" t="s">
        <v>231</v>
      </c>
      <c r="B3" s="350"/>
      <c r="C3" s="350"/>
      <c r="D3" s="351"/>
    </row>
    <row r="4" spans="1:4" ht="15" thickBot="1">
      <c r="A4" s="275" t="s">
        <v>158</v>
      </c>
      <c r="B4" s="276" t="s">
        <v>232</v>
      </c>
      <c r="C4" s="277" t="s">
        <v>233</v>
      </c>
      <c r="D4" s="278" t="s">
        <v>234</v>
      </c>
    </row>
    <row r="5" spans="1:4" ht="14.25">
      <c r="A5" s="279" t="s">
        <v>235</v>
      </c>
      <c r="B5" s="280">
        <v>26936</v>
      </c>
      <c r="C5" s="281">
        <v>23926</v>
      </c>
      <c r="D5" s="282">
        <v>3010</v>
      </c>
    </row>
    <row r="6" spans="1:4" ht="14.25">
      <c r="A6" s="283" t="s">
        <v>236</v>
      </c>
      <c r="B6" s="284">
        <v>69035</v>
      </c>
      <c r="C6" s="285">
        <v>41520</v>
      </c>
      <c r="D6" s="286">
        <v>27515</v>
      </c>
    </row>
    <row r="7" spans="1:4" ht="14.25">
      <c r="A7" s="283" t="s">
        <v>237</v>
      </c>
      <c r="B7" s="284">
        <v>42099</v>
      </c>
      <c r="C7" s="285">
        <v>17594</v>
      </c>
      <c r="D7" s="286">
        <v>24505</v>
      </c>
    </row>
    <row r="8" spans="1:4" ht="15" thickBot="1">
      <c r="A8" s="287" t="s">
        <v>238</v>
      </c>
      <c r="B8" s="288"/>
      <c r="C8" s="289"/>
      <c r="D8" s="290"/>
    </row>
    <row r="9" spans="1:4" ht="43.5" thickTop="1">
      <c r="A9" s="291" t="s">
        <v>239</v>
      </c>
      <c r="B9" s="307">
        <v>30064</v>
      </c>
      <c r="C9" s="292">
        <v>4364</v>
      </c>
      <c r="D9" s="293">
        <v>25700</v>
      </c>
    </row>
    <row r="10" spans="1:4" ht="42.75">
      <c r="A10" s="294" t="s">
        <v>240</v>
      </c>
      <c r="B10" s="284">
        <v>12035</v>
      </c>
      <c r="C10" s="285">
        <v>13230</v>
      </c>
      <c r="D10" s="286"/>
    </row>
    <row r="11" spans="1:4" ht="42.75">
      <c r="A11" s="294" t="s">
        <v>241</v>
      </c>
      <c r="B11" s="284"/>
      <c r="C11" s="285"/>
      <c r="D11" s="286">
        <v>1195</v>
      </c>
    </row>
    <row r="12" spans="1:4" ht="43.5" thickBot="1">
      <c r="A12" s="295" t="s">
        <v>242</v>
      </c>
      <c r="B12" s="296">
        <v>12035</v>
      </c>
      <c r="C12" s="297">
        <v>12035</v>
      </c>
      <c r="D12" s="298"/>
    </row>
    <row r="13" spans="1:4" ht="15" thickBot="1">
      <c r="A13" s="303" t="s">
        <v>243</v>
      </c>
      <c r="B13" s="304">
        <v>69035</v>
      </c>
      <c r="C13" s="305">
        <v>41520</v>
      </c>
      <c r="D13" s="306">
        <v>27515</v>
      </c>
    </row>
    <row r="14" spans="1:4" ht="15" thickBot="1">
      <c r="A14" s="299" t="s">
        <v>244</v>
      </c>
      <c r="B14" s="300">
        <v>69035</v>
      </c>
      <c r="C14" s="301">
        <v>40325</v>
      </c>
      <c r="D14" s="302">
        <v>28710</v>
      </c>
    </row>
  </sheetData>
  <sheetProtection/>
  <mergeCells count="3">
    <mergeCell ref="A1:D1"/>
    <mergeCell ref="A2:D2"/>
    <mergeCell ref="A3:D3"/>
  </mergeCells>
  <printOptions/>
  <pageMargins left="0.29" right="0.24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Ingyenes Próbacsomag</dc:creator>
  <cp:keywords/>
  <dc:description/>
  <cp:lastModifiedBy>npenzugy</cp:lastModifiedBy>
  <cp:lastPrinted>2013-05-16T10:04:24Z</cp:lastPrinted>
  <dcterms:created xsi:type="dcterms:W3CDTF">2001-01-24T07:33:46Z</dcterms:created>
  <dcterms:modified xsi:type="dcterms:W3CDTF">2013-05-21T08:55:49Z</dcterms:modified>
  <cp:category/>
  <cp:version/>
  <cp:contentType/>
  <cp:contentStatus/>
</cp:coreProperties>
</file>